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40" windowHeight="13740" tabRatio="982"/>
  </bookViews>
  <sheets>
    <sheet name="C.2" sheetId="22" r:id="rId1"/>
    <sheet name="C.3" sheetId="5" r:id="rId2"/>
    <sheet name="C.4" sheetId="4" r:id="rId3"/>
    <sheet name="C.3.1" sheetId="6" r:id="rId4"/>
    <sheet name="C.4.1" sheetId="7" r:id="rId5"/>
    <sheet name="C.3.2" sheetId="8" r:id="rId6"/>
    <sheet name="C.4.2" sheetId="9" r:id="rId7"/>
    <sheet name="C.3.3" sheetId="10" r:id="rId8"/>
    <sheet name="C.4.3" sheetId="11" r:id="rId9"/>
    <sheet name="C.3.4" sheetId="12" r:id="rId10"/>
    <sheet name="C.4.4" sheetId="13" r:id="rId11"/>
    <sheet name="C.3.5" sheetId="14" r:id="rId12"/>
    <sheet name="C.4.5" sheetId="15" r:id="rId13"/>
    <sheet name="C.3.6" sheetId="16" r:id="rId14"/>
    <sheet name="C.4.6" sheetId="17" r:id="rId15"/>
    <sheet name="C.3.7" sheetId="18" r:id="rId16"/>
    <sheet name="C.4.7" sheetId="19" r:id="rId17"/>
    <sheet name="C.3.8" sheetId="20" r:id="rId18"/>
    <sheet name="C.4.8" sheetId="21" r:id="rId19"/>
    <sheet name="B.1" sheetId="23" r:id="rId20"/>
    <sheet name="B.2" sheetId="24" r:id="rId21"/>
    <sheet name="B.2.1" sheetId="25" r:id="rId22"/>
    <sheet name="B.2.2" sheetId="26" r:id="rId23"/>
    <sheet name="B.2.3" sheetId="27" r:id="rId24"/>
    <sheet name="B.2.4" sheetId="28" r:id="rId25"/>
    <sheet name="B.2.5" sheetId="29" r:id="rId26"/>
    <sheet name="B.2.6" sheetId="30" r:id="rId27"/>
    <sheet name="B.2.7" sheetId="31" r:id="rId28"/>
    <sheet name="B.2.8" sheetId="32" r:id="rId29"/>
  </sheets>
  <definedNames>
    <definedName name="_xlnm._FilterDatabase" localSheetId="1" hidden="1">C.3!$Z$1:$Z$247</definedName>
    <definedName name="_xlnm._FilterDatabase" localSheetId="3" hidden="1">C.3.1!$Z$1:$Z$247</definedName>
    <definedName name="_xlnm._FilterDatabase" localSheetId="5" hidden="1">C.3.2!$Z$1:$Z$247</definedName>
    <definedName name="_xlnm._FilterDatabase" localSheetId="7" hidden="1">C.3.3!$Z$1:$Z$247</definedName>
    <definedName name="_xlnm._FilterDatabase" localSheetId="9" hidden="1">C.3.4!$Z$1:$Z$247</definedName>
    <definedName name="_xlnm._FilterDatabase" localSheetId="11" hidden="1">C.3.5!$Z$1:$Z$247</definedName>
    <definedName name="_xlnm._FilterDatabase" localSheetId="13" hidden="1">C.3.6!$Z$1:$Z$247</definedName>
    <definedName name="_xlnm._FilterDatabase" localSheetId="15" hidden="1">C.3.7!$Z$1:$Z$247</definedName>
    <definedName name="_xlnm._FilterDatabase" localSheetId="17" hidden="1">C.3.8!$Z$1:$Z$247</definedName>
    <definedName name="_xlnm.Print_Area" localSheetId="19">B.1!$A$1:$O$40</definedName>
  </definedNames>
  <calcPr calcId="145621"/>
</workbook>
</file>

<file path=xl/calcChain.xml><?xml version="1.0" encoding="utf-8"?>
<calcChain xmlns="http://schemas.openxmlformats.org/spreadsheetml/2006/main">
  <c r="M81" i="32" l="1"/>
  <c r="L81" i="32"/>
  <c r="K81" i="32"/>
  <c r="K77" i="32" s="1"/>
  <c r="J81" i="32"/>
  <c r="I81" i="32"/>
  <c r="H81" i="32"/>
  <c r="G81" i="32"/>
  <c r="G77" i="32" s="1"/>
  <c r="F81" i="32"/>
  <c r="E81" i="32"/>
  <c r="M78" i="32"/>
  <c r="L78" i="32"/>
  <c r="L77" i="32" s="1"/>
  <c r="K78" i="32"/>
  <c r="J78" i="32"/>
  <c r="J77" i="32" s="1"/>
  <c r="I78" i="32"/>
  <c r="H78" i="32"/>
  <c r="H77" i="32" s="1"/>
  <c r="G78" i="32"/>
  <c r="F78" i="32"/>
  <c r="F77" i="32" s="1"/>
  <c r="E78" i="32"/>
  <c r="M77" i="32"/>
  <c r="I77" i="32"/>
  <c r="E77" i="32"/>
  <c r="M73" i="32"/>
  <c r="L73" i="32"/>
  <c r="K73" i="32"/>
  <c r="J73" i="32"/>
  <c r="I73" i="32"/>
  <c r="H73" i="32"/>
  <c r="G73" i="32"/>
  <c r="F73" i="32"/>
  <c r="E73" i="32"/>
  <c r="M68" i="32"/>
  <c r="L68" i="32"/>
  <c r="K68" i="32"/>
  <c r="K64" i="32" s="1"/>
  <c r="J68" i="32"/>
  <c r="I68" i="32"/>
  <c r="H68" i="32"/>
  <c r="G68" i="32"/>
  <c r="G64" i="32" s="1"/>
  <c r="F68" i="32"/>
  <c r="E68" i="32"/>
  <c r="M65" i="32"/>
  <c r="L65" i="32"/>
  <c r="L64" i="32" s="1"/>
  <c r="K65" i="32"/>
  <c r="J65" i="32"/>
  <c r="J64" i="32" s="1"/>
  <c r="I65" i="32"/>
  <c r="H65" i="32"/>
  <c r="H64" i="32" s="1"/>
  <c r="G65" i="32"/>
  <c r="F65" i="32"/>
  <c r="F64" i="32" s="1"/>
  <c r="E65" i="32"/>
  <c r="M64" i="32"/>
  <c r="I64" i="32"/>
  <c r="E64" i="32"/>
  <c r="M59" i="32"/>
  <c r="L59" i="32"/>
  <c r="K59" i="32"/>
  <c r="J59" i="32"/>
  <c r="I59" i="32"/>
  <c r="H59" i="32"/>
  <c r="G59" i="32"/>
  <c r="F59" i="32"/>
  <c r="E59" i="32"/>
  <c r="M56" i="32"/>
  <c r="L56" i="32"/>
  <c r="K56" i="32"/>
  <c r="K52" i="32" s="1"/>
  <c r="K51" i="32" s="1"/>
  <c r="J56" i="32"/>
  <c r="I56" i="32"/>
  <c r="H56" i="32"/>
  <c r="G56" i="32"/>
  <c r="G52" i="32" s="1"/>
  <c r="G51" i="32" s="1"/>
  <c r="F56" i="32"/>
  <c r="E56" i="32"/>
  <c r="M53" i="32"/>
  <c r="L53" i="32"/>
  <c r="L52" i="32" s="1"/>
  <c r="L51" i="32" s="1"/>
  <c r="K53" i="32"/>
  <c r="J53" i="32"/>
  <c r="J52" i="32" s="1"/>
  <c r="J51" i="32" s="1"/>
  <c r="I53" i="32"/>
  <c r="H53" i="32"/>
  <c r="H52" i="32" s="1"/>
  <c r="H51" i="32" s="1"/>
  <c r="G53" i="32"/>
  <c r="F53" i="32"/>
  <c r="F52" i="32" s="1"/>
  <c r="E53" i="32"/>
  <c r="M52" i="32"/>
  <c r="M51" i="32" s="1"/>
  <c r="I52" i="32"/>
  <c r="I51" i="32" s="1"/>
  <c r="E52" i="32"/>
  <c r="F51" i="32"/>
  <c r="M47" i="32"/>
  <c r="L47" i="32"/>
  <c r="K47" i="32"/>
  <c r="J47" i="32"/>
  <c r="I47" i="32"/>
  <c r="H47" i="32"/>
  <c r="G47" i="32"/>
  <c r="F47" i="32"/>
  <c r="E47" i="32"/>
  <c r="M8" i="32"/>
  <c r="L8" i="32"/>
  <c r="L4" i="32" s="1"/>
  <c r="K8" i="32"/>
  <c r="J8" i="32"/>
  <c r="I8" i="32"/>
  <c r="H8" i="32"/>
  <c r="H4" i="32" s="1"/>
  <c r="G8" i="32"/>
  <c r="F8" i="32"/>
  <c r="E8" i="32"/>
  <c r="M5" i="32"/>
  <c r="M4" i="32" s="1"/>
  <c r="L5" i="32"/>
  <c r="K5" i="32"/>
  <c r="K4" i="32" s="1"/>
  <c r="J5" i="32"/>
  <c r="I5" i="32"/>
  <c r="I4" i="32" s="1"/>
  <c r="H5" i="32"/>
  <c r="G5" i="32"/>
  <c r="G4" i="32" s="1"/>
  <c r="F5" i="32"/>
  <c r="E5" i="32"/>
  <c r="E4" i="32" s="1"/>
  <c r="J4" i="32"/>
  <c r="J92" i="32" s="1"/>
  <c r="F4" i="32"/>
  <c r="F92" i="32" s="1"/>
  <c r="M81" i="31"/>
  <c r="L81" i="31"/>
  <c r="L77" i="31" s="1"/>
  <c r="K81" i="31"/>
  <c r="J81" i="31"/>
  <c r="I81" i="31"/>
  <c r="H81" i="31"/>
  <c r="H77" i="31" s="1"/>
  <c r="G81" i="31"/>
  <c r="F81" i="31"/>
  <c r="E81" i="31"/>
  <c r="M78" i="31"/>
  <c r="M77" i="31" s="1"/>
  <c r="L78" i="31"/>
  <c r="K78" i="31"/>
  <c r="K77" i="31" s="1"/>
  <c r="J78" i="31"/>
  <c r="I78" i="31"/>
  <c r="I77" i="31" s="1"/>
  <c r="H78" i="31"/>
  <c r="G78" i="31"/>
  <c r="G77" i="31" s="1"/>
  <c r="F78" i="31"/>
  <c r="E78" i="31"/>
  <c r="E77" i="31" s="1"/>
  <c r="J77" i="31"/>
  <c r="F77" i="31"/>
  <c r="M73" i="31"/>
  <c r="L73" i="31"/>
  <c r="K73" i="31"/>
  <c r="J73" i="31"/>
  <c r="I73" i="31"/>
  <c r="H73" i="31"/>
  <c r="G73" i="31"/>
  <c r="F73" i="31"/>
  <c r="E73" i="31"/>
  <c r="M68" i="31"/>
  <c r="L68" i="31"/>
  <c r="L64" i="31" s="1"/>
  <c r="K68" i="31"/>
  <c r="J68" i="31"/>
  <c r="I68" i="31"/>
  <c r="H68" i="31"/>
  <c r="H64" i="31" s="1"/>
  <c r="G68" i="31"/>
  <c r="F68" i="31"/>
  <c r="E68" i="31"/>
  <c r="M65" i="31"/>
  <c r="M64" i="31" s="1"/>
  <c r="L65" i="31"/>
  <c r="K65" i="31"/>
  <c r="K64" i="31" s="1"/>
  <c r="J65" i="31"/>
  <c r="I65" i="31"/>
  <c r="I64" i="31" s="1"/>
  <c r="H65" i="31"/>
  <c r="G65" i="31"/>
  <c r="G64" i="31" s="1"/>
  <c r="F65" i="31"/>
  <c r="E65" i="31"/>
  <c r="E64" i="31" s="1"/>
  <c r="J64" i="31"/>
  <c r="F64" i="31"/>
  <c r="M59" i="31"/>
  <c r="L59" i="31"/>
  <c r="K59" i="31"/>
  <c r="J59" i="31"/>
  <c r="I59" i="31"/>
  <c r="H59" i="31"/>
  <c r="G59" i="31"/>
  <c r="F59" i="31"/>
  <c r="E59" i="31"/>
  <c r="M56" i="31"/>
  <c r="L56" i="31"/>
  <c r="L52" i="31" s="1"/>
  <c r="L51" i="31" s="1"/>
  <c r="K56" i="31"/>
  <c r="J56" i="31"/>
  <c r="I56" i="31"/>
  <c r="H56" i="31"/>
  <c r="H52" i="31" s="1"/>
  <c r="H51" i="31" s="1"/>
  <c r="G56" i="31"/>
  <c r="F56" i="31"/>
  <c r="E56" i="31"/>
  <c r="M53" i="31"/>
  <c r="M52" i="31" s="1"/>
  <c r="M51" i="31" s="1"/>
  <c r="L53" i="31"/>
  <c r="K53" i="31"/>
  <c r="K52" i="31" s="1"/>
  <c r="K51" i="31" s="1"/>
  <c r="J53" i="31"/>
  <c r="I53" i="31"/>
  <c r="I52" i="31" s="1"/>
  <c r="I51" i="31" s="1"/>
  <c r="H53" i="31"/>
  <c r="G53" i="31"/>
  <c r="G52" i="31" s="1"/>
  <c r="G51" i="31" s="1"/>
  <c r="F53" i="31"/>
  <c r="E53" i="31"/>
  <c r="E52" i="31" s="1"/>
  <c r="E51" i="31" s="1"/>
  <c r="J52" i="31"/>
  <c r="J51" i="31" s="1"/>
  <c r="F52" i="31"/>
  <c r="M47" i="31"/>
  <c r="L47" i="31"/>
  <c r="K47" i="31"/>
  <c r="J47" i="31"/>
  <c r="I47" i="31"/>
  <c r="H47" i="31"/>
  <c r="G47" i="31"/>
  <c r="F47" i="31"/>
  <c r="E47" i="31"/>
  <c r="M8" i="31"/>
  <c r="M4" i="31" s="1"/>
  <c r="M92" i="31" s="1"/>
  <c r="L8" i="31"/>
  <c r="K8" i="31"/>
  <c r="J8" i="31"/>
  <c r="I8" i="31"/>
  <c r="I4" i="31" s="1"/>
  <c r="I92" i="31" s="1"/>
  <c r="H8" i="31"/>
  <c r="G8" i="31"/>
  <c r="F8" i="31"/>
  <c r="E8" i="31"/>
  <c r="E4" i="31" s="1"/>
  <c r="E92" i="31" s="1"/>
  <c r="M5" i="31"/>
  <c r="L5" i="31"/>
  <c r="K5" i="31"/>
  <c r="J5" i="31"/>
  <c r="J4" i="31" s="1"/>
  <c r="J92" i="31" s="1"/>
  <c r="I5" i="31"/>
  <c r="H5" i="31"/>
  <c r="G5" i="31"/>
  <c r="F5" i="31"/>
  <c r="F4" i="31" s="1"/>
  <c r="E5" i="31"/>
  <c r="K4" i="31"/>
  <c r="K92" i="31" s="1"/>
  <c r="G4" i="31"/>
  <c r="M81" i="30"/>
  <c r="M77" i="30" s="1"/>
  <c r="L81" i="30"/>
  <c r="K81" i="30"/>
  <c r="J81" i="30"/>
  <c r="I81" i="30"/>
  <c r="I77" i="30" s="1"/>
  <c r="H81" i="30"/>
  <c r="G81" i="30"/>
  <c r="F81" i="30"/>
  <c r="E81" i="30"/>
  <c r="E77" i="30" s="1"/>
  <c r="M78" i="30"/>
  <c r="L78" i="30"/>
  <c r="L77" i="30" s="1"/>
  <c r="K78" i="30"/>
  <c r="J78" i="30"/>
  <c r="J77" i="30" s="1"/>
  <c r="I78" i="30"/>
  <c r="H78" i="30"/>
  <c r="H77" i="30" s="1"/>
  <c r="G78" i="30"/>
  <c r="F78" i="30"/>
  <c r="F77" i="30" s="1"/>
  <c r="E78" i="30"/>
  <c r="K77" i="30"/>
  <c r="G77" i="30"/>
  <c r="M73" i="30"/>
  <c r="L73" i="30"/>
  <c r="K73" i="30"/>
  <c r="J73" i="30"/>
  <c r="I73" i="30"/>
  <c r="H73" i="30"/>
  <c r="G73" i="30"/>
  <c r="F73" i="30"/>
  <c r="E73" i="30"/>
  <c r="M68" i="30"/>
  <c r="M64" i="30" s="1"/>
  <c r="L68" i="30"/>
  <c r="K68" i="30"/>
  <c r="J68" i="30"/>
  <c r="I68" i="30"/>
  <c r="I64" i="30" s="1"/>
  <c r="H68" i="30"/>
  <c r="G68" i="30"/>
  <c r="F68" i="30"/>
  <c r="E68" i="30"/>
  <c r="E64" i="30" s="1"/>
  <c r="M65" i="30"/>
  <c r="L65" i="30"/>
  <c r="L64" i="30" s="1"/>
  <c r="K65" i="30"/>
  <c r="J65" i="30"/>
  <c r="J64" i="30" s="1"/>
  <c r="I65" i="30"/>
  <c r="H65" i="30"/>
  <c r="H64" i="30" s="1"/>
  <c r="G65" i="30"/>
  <c r="F65" i="30"/>
  <c r="F64" i="30" s="1"/>
  <c r="E65" i="30"/>
  <c r="K64" i="30"/>
  <c r="G64" i="30"/>
  <c r="M59" i="30"/>
  <c r="L59" i="30"/>
  <c r="K59" i="30"/>
  <c r="J59" i="30"/>
  <c r="I59" i="30"/>
  <c r="H59" i="30"/>
  <c r="G59" i="30"/>
  <c r="F59" i="30"/>
  <c r="E59" i="30"/>
  <c r="M56" i="30"/>
  <c r="M52" i="30" s="1"/>
  <c r="M51" i="30" s="1"/>
  <c r="L56" i="30"/>
  <c r="K56" i="30"/>
  <c r="J56" i="30"/>
  <c r="I56" i="30"/>
  <c r="I52" i="30" s="1"/>
  <c r="I51" i="30" s="1"/>
  <c r="H56" i="30"/>
  <c r="G56" i="30"/>
  <c r="F56" i="30"/>
  <c r="E56" i="30"/>
  <c r="E52" i="30" s="1"/>
  <c r="E51" i="30" s="1"/>
  <c r="M53" i="30"/>
  <c r="L53" i="30"/>
  <c r="L52" i="30" s="1"/>
  <c r="K53" i="30"/>
  <c r="J53" i="30"/>
  <c r="J52" i="30" s="1"/>
  <c r="J51" i="30" s="1"/>
  <c r="I53" i="30"/>
  <c r="H53" i="30"/>
  <c r="H52" i="30" s="1"/>
  <c r="H51" i="30" s="1"/>
  <c r="G53" i="30"/>
  <c r="F53" i="30"/>
  <c r="F52" i="30" s="1"/>
  <c r="F51" i="30" s="1"/>
  <c r="E53" i="30"/>
  <c r="K52" i="30"/>
  <c r="K51" i="30" s="1"/>
  <c r="G52" i="30"/>
  <c r="G51" i="30" s="1"/>
  <c r="L51" i="30"/>
  <c r="L92" i="30" s="1"/>
  <c r="M47" i="30"/>
  <c r="M4" i="30" s="1"/>
  <c r="L47" i="30"/>
  <c r="K47" i="30"/>
  <c r="J47" i="30"/>
  <c r="I47" i="30"/>
  <c r="I4" i="30" s="1"/>
  <c r="H47" i="30"/>
  <c r="G47" i="30"/>
  <c r="F47" i="30"/>
  <c r="E47" i="30"/>
  <c r="E4" i="30" s="1"/>
  <c r="M8" i="30"/>
  <c r="L8" i="30"/>
  <c r="K8" i="30"/>
  <c r="J8" i="30"/>
  <c r="J4" i="30" s="1"/>
  <c r="I8" i="30"/>
  <c r="H8" i="30"/>
  <c r="G8" i="30"/>
  <c r="F8" i="30"/>
  <c r="F4" i="30" s="1"/>
  <c r="E8" i="30"/>
  <c r="M5" i="30"/>
  <c r="L5" i="30"/>
  <c r="K5" i="30"/>
  <c r="K4" i="30" s="1"/>
  <c r="K92" i="30" s="1"/>
  <c r="J5" i="30"/>
  <c r="I5" i="30"/>
  <c r="H5" i="30"/>
  <c r="G5" i="30"/>
  <c r="G4" i="30" s="1"/>
  <c r="G92" i="30" s="1"/>
  <c r="F5" i="30"/>
  <c r="E5" i="30"/>
  <c r="L4" i="30"/>
  <c r="H4" i="30"/>
  <c r="H92" i="30" s="1"/>
  <c r="M81" i="29"/>
  <c r="L81" i="29"/>
  <c r="K81" i="29"/>
  <c r="J81" i="29"/>
  <c r="J77" i="29" s="1"/>
  <c r="I81" i="29"/>
  <c r="H81" i="29"/>
  <c r="G81" i="29"/>
  <c r="F81" i="29"/>
  <c r="F77" i="29" s="1"/>
  <c r="E81" i="29"/>
  <c r="M78" i="29"/>
  <c r="L78" i="29"/>
  <c r="K78" i="29"/>
  <c r="K77" i="29" s="1"/>
  <c r="J78" i="29"/>
  <c r="I78" i="29"/>
  <c r="H78" i="29"/>
  <c r="G78" i="29"/>
  <c r="G77" i="29" s="1"/>
  <c r="F78" i="29"/>
  <c r="E78" i="29"/>
  <c r="M77" i="29"/>
  <c r="L77" i="29"/>
  <c r="I77" i="29"/>
  <c r="H77" i="29"/>
  <c r="E77" i="29"/>
  <c r="M73" i="29"/>
  <c r="L73" i="29"/>
  <c r="K73" i="29"/>
  <c r="J73" i="29"/>
  <c r="I73" i="29"/>
  <c r="H73" i="29"/>
  <c r="G73" i="29"/>
  <c r="F73" i="29"/>
  <c r="E73" i="29"/>
  <c r="M68" i="29"/>
  <c r="L68" i="29"/>
  <c r="K68" i="29"/>
  <c r="J68" i="29"/>
  <c r="J64" i="29" s="1"/>
  <c r="I68" i="29"/>
  <c r="H68" i="29"/>
  <c r="G68" i="29"/>
  <c r="F68" i="29"/>
  <c r="F64" i="29" s="1"/>
  <c r="E68" i="29"/>
  <c r="M65" i="29"/>
  <c r="L65" i="29"/>
  <c r="K65" i="29"/>
  <c r="K64" i="29" s="1"/>
  <c r="J65" i="29"/>
  <c r="I65" i="29"/>
  <c r="H65" i="29"/>
  <c r="G65" i="29"/>
  <c r="G64" i="29" s="1"/>
  <c r="F65" i="29"/>
  <c r="E65" i="29"/>
  <c r="M64" i="29"/>
  <c r="L64" i="29"/>
  <c r="I64" i="29"/>
  <c r="H64" i="29"/>
  <c r="E64" i="29"/>
  <c r="M59" i="29"/>
  <c r="L59" i="29"/>
  <c r="K59" i="29"/>
  <c r="J59" i="29"/>
  <c r="I59" i="29"/>
  <c r="H59" i="29"/>
  <c r="G59" i="29"/>
  <c r="F59" i="29"/>
  <c r="E59" i="29"/>
  <c r="M56" i="29"/>
  <c r="L56" i="29"/>
  <c r="K56" i="29"/>
  <c r="J56" i="29"/>
  <c r="J52" i="29" s="1"/>
  <c r="J51" i="29" s="1"/>
  <c r="I56" i="29"/>
  <c r="H56" i="29"/>
  <c r="G56" i="29"/>
  <c r="F56" i="29"/>
  <c r="F52" i="29" s="1"/>
  <c r="F51" i="29" s="1"/>
  <c r="E56" i="29"/>
  <c r="M53" i="29"/>
  <c r="L53" i="29"/>
  <c r="K53" i="29"/>
  <c r="K52" i="29" s="1"/>
  <c r="K51" i="29" s="1"/>
  <c r="J53" i="29"/>
  <c r="I53" i="29"/>
  <c r="H53" i="29"/>
  <c r="G53" i="29"/>
  <c r="G52" i="29" s="1"/>
  <c r="G51" i="29" s="1"/>
  <c r="F53" i="29"/>
  <c r="E53" i="29"/>
  <c r="M52" i="29"/>
  <c r="L52" i="29"/>
  <c r="L51" i="29" s="1"/>
  <c r="I52" i="29"/>
  <c r="H52" i="29"/>
  <c r="H51" i="29" s="1"/>
  <c r="E52" i="29"/>
  <c r="M51" i="29"/>
  <c r="I51" i="29"/>
  <c r="E51" i="29"/>
  <c r="M47" i="29"/>
  <c r="L47" i="29"/>
  <c r="K47" i="29"/>
  <c r="J47" i="29"/>
  <c r="I47" i="29"/>
  <c r="H47" i="29"/>
  <c r="G47" i="29"/>
  <c r="F47" i="29"/>
  <c r="E47" i="29"/>
  <c r="M8" i="29"/>
  <c r="L8" i="29"/>
  <c r="K8" i="29"/>
  <c r="K4" i="29" s="1"/>
  <c r="K92" i="29" s="1"/>
  <c r="J8" i="29"/>
  <c r="I8" i="29"/>
  <c r="H8" i="29"/>
  <c r="G8" i="29"/>
  <c r="G4" i="29" s="1"/>
  <c r="G92" i="29" s="1"/>
  <c r="F8" i="29"/>
  <c r="E8" i="29"/>
  <c r="M5" i="29"/>
  <c r="L5" i="29"/>
  <c r="L4" i="29" s="1"/>
  <c r="L92" i="29" s="1"/>
  <c r="K5" i="29"/>
  <c r="J5" i="29"/>
  <c r="I5" i="29"/>
  <c r="H5" i="29"/>
  <c r="H4" i="29" s="1"/>
  <c r="H92" i="29" s="1"/>
  <c r="G5" i="29"/>
  <c r="F5" i="29"/>
  <c r="E5" i="29"/>
  <c r="M4" i="29"/>
  <c r="M92" i="29" s="1"/>
  <c r="I4" i="29"/>
  <c r="I92" i="29" s="1"/>
  <c r="E4" i="29"/>
  <c r="E92" i="29" s="1"/>
  <c r="M81" i="28"/>
  <c r="L81" i="28"/>
  <c r="K81" i="28"/>
  <c r="K77" i="28" s="1"/>
  <c r="J81" i="28"/>
  <c r="I81" i="28"/>
  <c r="H81" i="28"/>
  <c r="G81" i="28"/>
  <c r="G77" i="28" s="1"/>
  <c r="F81" i="28"/>
  <c r="E81" i="28"/>
  <c r="M78" i="28"/>
  <c r="L78" i="28"/>
  <c r="L77" i="28" s="1"/>
  <c r="K78" i="28"/>
  <c r="J78" i="28"/>
  <c r="I78" i="28"/>
  <c r="H78" i="28"/>
  <c r="H77" i="28" s="1"/>
  <c r="G78" i="28"/>
  <c r="F78" i="28"/>
  <c r="E78" i="28"/>
  <c r="M77" i="28"/>
  <c r="J77" i="28"/>
  <c r="I77" i="28"/>
  <c r="F77" i="28"/>
  <c r="E77" i="28"/>
  <c r="M73" i="28"/>
  <c r="L73" i="28"/>
  <c r="K73" i="28"/>
  <c r="J73" i="28"/>
  <c r="I73" i="28"/>
  <c r="H73" i="28"/>
  <c r="G73" i="28"/>
  <c r="F73" i="28"/>
  <c r="E73" i="28"/>
  <c r="M68" i="28"/>
  <c r="L68" i="28"/>
  <c r="K68" i="28"/>
  <c r="K64" i="28" s="1"/>
  <c r="J68" i="28"/>
  <c r="I68" i="28"/>
  <c r="H68" i="28"/>
  <c r="G68" i="28"/>
  <c r="G64" i="28" s="1"/>
  <c r="F68" i="28"/>
  <c r="E68" i="28"/>
  <c r="M65" i="28"/>
  <c r="L65" i="28"/>
  <c r="L64" i="28" s="1"/>
  <c r="K65" i="28"/>
  <c r="J65" i="28"/>
  <c r="I65" i="28"/>
  <c r="H65" i="28"/>
  <c r="H64" i="28" s="1"/>
  <c r="G65" i="28"/>
  <c r="F65" i="28"/>
  <c r="E65" i="28"/>
  <c r="M64" i="28"/>
  <c r="J64" i="28"/>
  <c r="I64" i="28"/>
  <c r="F64" i="28"/>
  <c r="E64" i="28"/>
  <c r="M59" i="28"/>
  <c r="L59" i="28"/>
  <c r="K59" i="28"/>
  <c r="J59" i="28"/>
  <c r="J51" i="28" s="1"/>
  <c r="I59" i="28"/>
  <c r="H59" i="28"/>
  <c r="G59" i="28"/>
  <c r="F59" i="28"/>
  <c r="F51" i="28" s="1"/>
  <c r="F92" i="28" s="1"/>
  <c r="E59" i="28"/>
  <c r="M56" i="28"/>
  <c r="L56" i="28"/>
  <c r="K56" i="28"/>
  <c r="K52" i="28" s="1"/>
  <c r="K51" i="28" s="1"/>
  <c r="J56" i="28"/>
  <c r="I56" i="28"/>
  <c r="H56" i="28"/>
  <c r="G56" i="28"/>
  <c r="G52" i="28" s="1"/>
  <c r="G51" i="28" s="1"/>
  <c r="F56" i="28"/>
  <c r="E56" i="28"/>
  <c r="M53" i="28"/>
  <c r="L53" i="28"/>
  <c r="L52" i="28" s="1"/>
  <c r="L51" i="28" s="1"/>
  <c r="K53" i="28"/>
  <c r="J53" i="28"/>
  <c r="I53" i="28"/>
  <c r="H53" i="28"/>
  <c r="H52" i="28" s="1"/>
  <c r="H51" i="28" s="1"/>
  <c r="G53" i="28"/>
  <c r="F53" i="28"/>
  <c r="E53" i="28"/>
  <c r="M52" i="28"/>
  <c r="M51" i="28" s="1"/>
  <c r="J52" i="28"/>
  <c r="I52" i="28"/>
  <c r="I51" i="28" s="1"/>
  <c r="F52" i="28"/>
  <c r="E52" i="28"/>
  <c r="E51" i="28" s="1"/>
  <c r="M47" i="28"/>
  <c r="L47" i="28"/>
  <c r="K47" i="28"/>
  <c r="K4" i="28" s="1"/>
  <c r="J47" i="28"/>
  <c r="I47" i="28"/>
  <c r="H47" i="28"/>
  <c r="G47" i="28"/>
  <c r="G4" i="28" s="1"/>
  <c r="F47" i="28"/>
  <c r="E47" i="28"/>
  <c r="M8" i="28"/>
  <c r="L8" i="28"/>
  <c r="L4" i="28" s="1"/>
  <c r="K8" i="28"/>
  <c r="J8" i="28"/>
  <c r="I8" i="28"/>
  <c r="H8" i="28"/>
  <c r="H4" i="28" s="1"/>
  <c r="G8" i="28"/>
  <c r="F8" i="28"/>
  <c r="E8" i="28"/>
  <c r="M5" i="28"/>
  <c r="M4" i="28" s="1"/>
  <c r="L5" i="28"/>
  <c r="K5" i="28"/>
  <c r="J5" i="28"/>
  <c r="I5" i="28"/>
  <c r="I4" i="28" s="1"/>
  <c r="I92" i="28" s="1"/>
  <c r="H5" i="28"/>
  <c r="G5" i="28"/>
  <c r="F5" i="28"/>
  <c r="E5" i="28"/>
  <c r="E4" i="28" s="1"/>
  <c r="J4" i="28"/>
  <c r="J92" i="28" s="1"/>
  <c r="F4" i="28"/>
  <c r="K92" i="27"/>
  <c r="M81" i="27"/>
  <c r="L81" i="27"/>
  <c r="L77" i="27" s="1"/>
  <c r="K81" i="27"/>
  <c r="J81" i="27"/>
  <c r="I81" i="27"/>
  <c r="H81" i="27"/>
  <c r="H77" i="27" s="1"/>
  <c r="G81" i="27"/>
  <c r="F81" i="27"/>
  <c r="E81" i="27"/>
  <c r="M78" i="27"/>
  <c r="M77" i="27" s="1"/>
  <c r="L78" i="27"/>
  <c r="K78" i="27"/>
  <c r="J78" i="27"/>
  <c r="I78" i="27"/>
  <c r="I77" i="27" s="1"/>
  <c r="H78" i="27"/>
  <c r="G78" i="27"/>
  <c r="F78" i="27"/>
  <c r="E78" i="27"/>
  <c r="E77" i="27" s="1"/>
  <c r="K77" i="27"/>
  <c r="J77" i="27"/>
  <c r="G77" i="27"/>
  <c r="F77" i="27"/>
  <c r="M73" i="27"/>
  <c r="L73" i="27"/>
  <c r="K73" i="27"/>
  <c r="J73" i="27"/>
  <c r="I73" i="27"/>
  <c r="H73" i="27"/>
  <c r="G73" i="27"/>
  <c r="F73" i="27"/>
  <c r="E73" i="27"/>
  <c r="M68" i="27"/>
  <c r="L68" i="27"/>
  <c r="L64" i="27" s="1"/>
  <c r="K68" i="27"/>
  <c r="J68" i="27"/>
  <c r="I68" i="27"/>
  <c r="H68" i="27"/>
  <c r="H64" i="27" s="1"/>
  <c r="G68" i="27"/>
  <c r="F68" i="27"/>
  <c r="E68" i="27"/>
  <c r="M65" i="27"/>
  <c r="M64" i="27" s="1"/>
  <c r="L65" i="27"/>
  <c r="K65" i="27"/>
  <c r="J65" i="27"/>
  <c r="I65" i="27"/>
  <c r="I64" i="27" s="1"/>
  <c r="H65" i="27"/>
  <c r="G65" i="27"/>
  <c r="F65" i="27"/>
  <c r="E65" i="27"/>
  <c r="E64" i="27" s="1"/>
  <c r="K64" i="27"/>
  <c r="J64" i="27"/>
  <c r="G64" i="27"/>
  <c r="F64" i="27"/>
  <c r="M59" i="27"/>
  <c r="L59" i="27"/>
  <c r="K59" i="27"/>
  <c r="J59" i="27"/>
  <c r="I59" i="27"/>
  <c r="H59" i="27"/>
  <c r="G59" i="27"/>
  <c r="G51" i="27" s="1"/>
  <c r="F59" i="27"/>
  <c r="E59" i="27"/>
  <c r="M56" i="27"/>
  <c r="L56" i="27"/>
  <c r="L52" i="27" s="1"/>
  <c r="L51" i="27" s="1"/>
  <c r="K56" i="27"/>
  <c r="J56" i="27"/>
  <c r="I56" i="27"/>
  <c r="H56" i="27"/>
  <c r="H52" i="27" s="1"/>
  <c r="H51" i="27" s="1"/>
  <c r="G56" i="27"/>
  <c r="F56" i="27"/>
  <c r="E56" i="27"/>
  <c r="M53" i="27"/>
  <c r="M52" i="27" s="1"/>
  <c r="M51" i="27" s="1"/>
  <c r="L53" i="27"/>
  <c r="K53" i="27"/>
  <c r="J53" i="27"/>
  <c r="I53" i="27"/>
  <c r="I52" i="27" s="1"/>
  <c r="I51" i="27" s="1"/>
  <c r="H53" i="27"/>
  <c r="G53" i="27"/>
  <c r="F53" i="27"/>
  <c r="E53" i="27"/>
  <c r="E52" i="27" s="1"/>
  <c r="E51" i="27" s="1"/>
  <c r="K52" i="27"/>
  <c r="J52" i="27"/>
  <c r="G52" i="27"/>
  <c r="F52" i="27"/>
  <c r="F51" i="27" s="1"/>
  <c r="K51" i="27"/>
  <c r="M47" i="27"/>
  <c r="L47" i="27"/>
  <c r="L4" i="27" s="1"/>
  <c r="L92" i="27" s="1"/>
  <c r="K47" i="27"/>
  <c r="J47" i="27"/>
  <c r="I47" i="27"/>
  <c r="H47" i="27"/>
  <c r="H4" i="27" s="1"/>
  <c r="H92" i="27" s="1"/>
  <c r="G47" i="27"/>
  <c r="F47" i="27"/>
  <c r="E47" i="27"/>
  <c r="M8" i="27"/>
  <c r="M4" i="27" s="1"/>
  <c r="M92" i="27" s="1"/>
  <c r="L8" i="27"/>
  <c r="K8" i="27"/>
  <c r="J8" i="27"/>
  <c r="I8" i="27"/>
  <c r="I4" i="27" s="1"/>
  <c r="I92" i="27" s="1"/>
  <c r="H8" i="27"/>
  <c r="G8" i="27"/>
  <c r="F8" i="27"/>
  <c r="E8" i="27"/>
  <c r="E4" i="27" s="1"/>
  <c r="E92" i="27" s="1"/>
  <c r="M5" i="27"/>
  <c r="L5" i="27"/>
  <c r="K5" i="27"/>
  <c r="J5" i="27"/>
  <c r="J4" i="27" s="1"/>
  <c r="I5" i="27"/>
  <c r="H5" i="27"/>
  <c r="G5" i="27"/>
  <c r="F5" i="27"/>
  <c r="F4" i="27" s="1"/>
  <c r="F92" i="27" s="1"/>
  <c r="E5" i="27"/>
  <c r="K4" i="27"/>
  <c r="G4" i="27"/>
  <c r="G92" i="27" s="1"/>
  <c r="M81" i="26"/>
  <c r="L81" i="26"/>
  <c r="K81" i="26"/>
  <c r="J81" i="26"/>
  <c r="I81" i="26"/>
  <c r="H81" i="26"/>
  <c r="G81" i="26"/>
  <c r="F81" i="26"/>
  <c r="E81" i="26"/>
  <c r="M78" i="26"/>
  <c r="L78" i="26"/>
  <c r="L77" i="26" s="1"/>
  <c r="K78" i="26"/>
  <c r="K77" i="26" s="1"/>
  <c r="J78" i="26"/>
  <c r="I78" i="26"/>
  <c r="H78" i="26"/>
  <c r="H77" i="26" s="1"/>
  <c r="G78" i="26"/>
  <c r="G77" i="26" s="1"/>
  <c r="F78" i="26"/>
  <c r="E78" i="26"/>
  <c r="M77" i="26"/>
  <c r="J77" i="26"/>
  <c r="I77" i="26"/>
  <c r="F77" i="26"/>
  <c r="E77" i="26"/>
  <c r="M73" i="26"/>
  <c r="L73" i="26"/>
  <c r="K73" i="26"/>
  <c r="J73" i="26"/>
  <c r="I73" i="26"/>
  <c r="H73" i="26"/>
  <c r="G73" i="26"/>
  <c r="F73" i="26"/>
  <c r="E73" i="26"/>
  <c r="M68" i="26"/>
  <c r="L68" i="26"/>
  <c r="K68" i="26"/>
  <c r="J68" i="26"/>
  <c r="I68" i="26"/>
  <c r="H68" i="26"/>
  <c r="G68" i="26"/>
  <c r="F68" i="26"/>
  <c r="E68" i="26"/>
  <c r="M65" i="26"/>
  <c r="L65" i="26"/>
  <c r="L64" i="26" s="1"/>
  <c r="K65" i="26"/>
  <c r="K64" i="26" s="1"/>
  <c r="J65" i="26"/>
  <c r="I65" i="26"/>
  <c r="H65" i="26"/>
  <c r="H64" i="26" s="1"/>
  <c r="G65" i="26"/>
  <c r="G64" i="26" s="1"/>
  <c r="F65" i="26"/>
  <c r="E65" i="26"/>
  <c r="M64" i="26"/>
  <c r="J64" i="26"/>
  <c r="I64" i="26"/>
  <c r="F64" i="26"/>
  <c r="E64" i="26"/>
  <c r="M59" i="26"/>
  <c r="L59" i="26"/>
  <c r="K59" i="26"/>
  <c r="J59" i="26"/>
  <c r="I59" i="26"/>
  <c r="H59" i="26"/>
  <c r="G59" i="26"/>
  <c r="F59" i="26"/>
  <c r="E59" i="26"/>
  <c r="M56" i="26"/>
  <c r="L56" i="26"/>
  <c r="K56" i="26"/>
  <c r="J56" i="26"/>
  <c r="I56" i="26"/>
  <c r="H56" i="26"/>
  <c r="G56" i="26"/>
  <c r="F56" i="26"/>
  <c r="E56" i="26"/>
  <c r="M53" i="26"/>
  <c r="L53" i="26"/>
  <c r="L52" i="26" s="1"/>
  <c r="L51" i="26" s="1"/>
  <c r="K53" i="26"/>
  <c r="K52" i="26" s="1"/>
  <c r="K51" i="26" s="1"/>
  <c r="J53" i="26"/>
  <c r="I53" i="26"/>
  <c r="H53" i="26"/>
  <c r="H52" i="26" s="1"/>
  <c r="H51" i="26" s="1"/>
  <c r="G53" i="26"/>
  <c r="G52" i="26" s="1"/>
  <c r="G51" i="26" s="1"/>
  <c r="F53" i="26"/>
  <c r="E53" i="26"/>
  <c r="M52" i="26"/>
  <c r="M51" i="26" s="1"/>
  <c r="J52" i="26"/>
  <c r="I52" i="26"/>
  <c r="I51" i="26" s="1"/>
  <c r="F52" i="26"/>
  <c r="E52" i="26"/>
  <c r="E51" i="26" s="1"/>
  <c r="J51" i="26"/>
  <c r="F51" i="26"/>
  <c r="M47" i="26"/>
  <c r="L47" i="26"/>
  <c r="K47" i="26"/>
  <c r="K4" i="26" s="1"/>
  <c r="K92" i="26" s="1"/>
  <c r="J47" i="26"/>
  <c r="I47" i="26"/>
  <c r="H47" i="26"/>
  <c r="G47" i="26"/>
  <c r="G4" i="26" s="1"/>
  <c r="G92" i="26" s="1"/>
  <c r="F47" i="26"/>
  <c r="E47" i="26"/>
  <c r="M8" i="26"/>
  <c r="L8" i="26"/>
  <c r="K8" i="26"/>
  <c r="J8" i="26"/>
  <c r="I8" i="26"/>
  <c r="H8" i="26"/>
  <c r="G8" i="26"/>
  <c r="F8" i="26"/>
  <c r="E8" i="26"/>
  <c r="M5" i="26"/>
  <c r="M4" i="26" s="1"/>
  <c r="M92" i="26" s="1"/>
  <c r="L5" i="26"/>
  <c r="L4" i="26" s="1"/>
  <c r="L92" i="26" s="1"/>
  <c r="K5" i="26"/>
  <c r="J5" i="26"/>
  <c r="I5" i="26"/>
  <c r="I4" i="26" s="1"/>
  <c r="I92" i="26" s="1"/>
  <c r="H5" i="26"/>
  <c r="H4" i="26" s="1"/>
  <c r="G5" i="26"/>
  <c r="F5" i="26"/>
  <c r="E5" i="26"/>
  <c r="E4" i="26" s="1"/>
  <c r="E92" i="26" s="1"/>
  <c r="J4" i="26"/>
  <c r="J92" i="26" s="1"/>
  <c r="F4" i="26"/>
  <c r="F92" i="26" s="1"/>
  <c r="M81" i="25"/>
  <c r="L81" i="25"/>
  <c r="K81" i="25"/>
  <c r="J81" i="25"/>
  <c r="I81" i="25"/>
  <c r="H81" i="25"/>
  <c r="G81" i="25"/>
  <c r="F81" i="25"/>
  <c r="E81" i="25"/>
  <c r="M78" i="25"/>
  <c r="M77" i="25" s="1"/>
  <c r="L78" i="25"/>
  <c r="L77" i="25" s="1"/>
  <c r="K78" i="25"/>
  <c r="J78" i="25"/>
  <c r="I78" i="25"/>
  <c r="I77" i="25" s="1"/>
  <c r="H78" i="25"/>
  <c r="H77" i="25" s="1"/>
  <c r="G78" i="25"/>
  <c r="F78" i="25"/>
  <c r="E78" i="25"/>
  <c r="E77" i="25" s="1"/>
  <c r="K77" i="25"/>
  <c r="J77" i="25"/>
  <c r="G77" i="25"/>
  <c r="F77" i="25"/>
  <c r="M73" i="25"/>
  <c r="L73" i="25"/>
  <c r="K73" i="25"/>
  <c r="J73" i="25"/>
  <c r="I73" i="25"/>
  <c r="H73" i="25"/>
  <c r="G73" i="25"/>
  <c r="F73" i="25"/>
  <c r="E73" i="25"/>
  <c r="M68" i="25"/>
  <c r="L68" i="25"/>
  <c r="K68" i="25"/>
  <c r="J68" i="25"/>
  <c r="I68" i="25"/>
  <c r="H68" i="25"/>
  <c r="G68" i="25"/>
  <c r="F68" i="25"/>
  <c r="E68" i="25"/>
  <c r="M65" i="25"/>
  <c r="M64" i="25" s="1"/>
  <c r="L65" i="25"/>
  <c r="L64" i="25" s="1"/>
  <c r="K65" i="25"/>
  <c r="J65" i="25"/>
  <c r="I65" i="25"/>
  <c r="I64" i="25" s="1"/>
  <c r="H65" i="25"/>
  <c r="H64" i="25" s="1"/>
  <c r="G65" i="25"/>
  <c r="F65" i="25"/>
  <c r="E65" i="25"/>
  <c r="E64" i="25" s="1"/>
  <c r="K64" i="25"/>
  <c r="J64" i="25"/>
  <c r="G64" i="25"/>
  <c r="F64" i="25"/>
  <c r="M59" i="25"/>
  <c r="L59" i="25"/>
  <c r="K59" i="25"/>
  <c r="J59" i="25"/>
  <c r="I59" i="25"/>
  <c r="H59" i="25"/>
  <c r="G59" i="25"/>
  <c r="F59" i="25"/>
  <c r="E59" i="25"/>
  <c r="M56" i="25"/>
  <c r="L56" i="25"/>
  <c r="K56" i="25"/>
  <c r="J56" i="25"/>
  <c r="I56" i="25"/>
  <c r="H56" i="25"/>
  <c r="G56" i="25"/>
  <c r="F56" i="25"/>
  <c r="E56" i="25"/>
  <c r="M53" i="25"/>
  <c r="M52" i="25" s="1"/>
  <c r="L53" i="25"/>
  <c r="L52" i="25" s="1"/>
  <c r="K53" i="25"/>
  <c r="J53" i="25"/>
  <c r="I53" i="25"/>
  <c r="I52" i="25" s="1"/>
  <c r="H53" i="25"/>
  <c r="H52" i="25" s="1"/>
  <c r="G53" i="25"/>
  <c r="F53" i="25"/>
  <c r="E53" i="25"/>
  <c r="E52" i="25" s="1"/>
  <c r="K52" i="25"/>
  <c r="J52" i="25"/>
  <c r="J51" i="25" s="1"/>
  <c r="G52" i="25"/>
  <c r="F52" i="25"/>
  <c r="F51" i="25" s="1"/>
  <c r="K51" i="25"/>
  <c r="G51" i="25"/>
  <c r="M47" i="25"/>
  <c r="L47" i="25"/>
  <c r="L4" i="25" s="1"/>
  <c r="K47" i="25"/>
  <c r="J47" i="25"/>
  <c r="I47" i="25"/>
  <c r="H47" i="25"/>
  <c r="H4" i="25" s="1"/>
  <c r="G47" i="25"/>
  <c r="F47" i="25"/>
  <c r="E47" i="25"/>
  <c r="M8" i="25"/>
  <c r="L8" i="25"/>
  <c r="K8" i="25"/>
  <c r="J8" i="25"/>
  <c r="I8" i="25"/>
  <c r="H8" i="25"/>
  <c r="G8" i="25"/>
  <c r="F8" i="25"/>
  <c r="E8" i="25"/>
  <c r="M5" i="25"/>
  <c r="M4" i="25" s="1"/>
  <c r="L5" i="25"/>
  <c r="K5" i="25"/>
  <c r="J5" i="25"/>
  <c r="J4" i="25" s="1"/>
  <c r="I5" i="25"/>
  <c r="I4" i="25" s="1"/>
  <c r="H5" i="25"/>
  <c r="G5" i="25"/>
  <c r="F5" i="25"/>
  <c r="F4" i="25" s="1"/>
  <c r="F92" i="25" s="1"/>
  <c r="E5" i="25"/>
  <c r="E4" i="25" s="1"/>
  <c r="K4" i="25"/>
  <c r="K92" i="25" s="1"/>
  <c r="G4" i="25"/>
  <c r="G92" i="25" s="1"/>
  <c r="M81" i="24"/>
  <c r="L81" i="24"/>
  <c r="K81" i="24"/>
  <c r="J81" i="24"/>
  <c r="I81" i="24"/>
  <c r="H81" i="24"/>
  <c r="G81" i="24"/>
  <c r="F81" i="24"/>
  <c r="E81" i="24"/>
  <c r="M78" i="24"/>
  <c r="M77" i="24" s="1"/>
  <c r="L78" i="24"/>
  <c r="K78" i="24"/>
  <c r="J78" i="24"/>
  <c r="J77" i="24" s="1"/>
  <c r="I78" i="24"/>
  <c r="I77" i="24" s="1"/>
  <c r="H78" i="24"/>
  <c r="G78" i="24"/>
  <c r="F78" i="24"/>
  <c r="F77" i="24" s="1"/>
  <c r="E78" i="24"/>
  <c r="E77" i="24" s="1"/>
  <c r="L77" i="24"/>
  <c r="K77" i="24"/>
  <c r="H77" i="24"/>
  <c r="G77" i="24"/>
  <c r="M73" i="24"/>
  <c r="L73" i="24"/>
  <c r="K73" i="24"/>
  <c r="J73" i="24"/>
  <c r="I73" i="24"/>
  <c r="H73" i="24"/>
  <c r="G73" i="24"/>
  <c r="F73" i="24"/>
  <c r="E73" i="24"/>
  <c r="M68" i="24"/>
  <c r="L68" i="24"/>
  <c r="K68" i="24"/>
  <c r="J68" i="24"/>
  <c r="I68" i="24"/>
  <c r="H68" i="24"/>
  <c r="G68" i="24"/>
  <c r="F68" i="24"/>
  <c r="E68" i="24"/>
  <c r="M65" i="24"/>
  <c r="M64" i="24" s="1"/>
  <c r="L65" i="24"/>
  <c r="K65" i="24"/>
  <c r="J65" i="24"/>
  <c r="J64" i="24" s="1"/>
  <c r="I65" i="24"/>
  <c r="I64" i="24" s="1"/>
  <c r="H65" i="24"/>
  <c r="G65" i="24"/>
  <c r="F65" i="24"/>
  <c r="F64" i="24" s="1"/>
  <c r="E65" i="24"/>
  <c r="E64" i="24" s="1"/>
  <c r="L64" i="24"/>
  <c r="K64" i="24"/>
  <c r="H64" i="24"/>
  <c r="G64" i="24"/>
  <c r="M59" i="24"/>
  <c r="L59" i="24"/>
  <c r="K59" i="24"/>
  <c r="J59" i="24"/>
  <c r="I59" i="24"/>
  <c r="H59" i="24"/>
  <c r="G59" i="24"/>
  <c r="F59" i="24"/>
  <c r="E59" i="24"/>
  <c r="M56" i="24"/>
  <c r="M52" i="24" s="1"/>
  <c r="M51" i="24" s="1"/>
  <c r="L56" i="24"/>
  <c r="K56" i="24"/>
  <c r="J56" i="24"/>
  <c r="I56" i="24"/>
  <c r="I52" i="24" s="1"/>
  <c r="I51" i="24" s="1"/>
  <c r="H56" i="24"/>
  <c r="G56" i="24"/>
  <c r="F56" i="24"/>
  <c r="E56" i="24"/>
  <c r="E52" i="24" s="1"/>
  <c r="E51" i="24" s="1"/>
  <c r="M53" i="24"/>
  <c r="L53" i="24"/>
  <c r="K53" i="24"/>
  <c r="J53" i="24"/>
  <c r="J52" i="24" s="1"/>
  <c r="J51" i="24" s="1"/>
  <c r="I53" i="24"/>
  <c r="H53" i="24"/>
  <c r="G53" i="24"/>
  <c r="F53" i="24"/>
  <c r="F52" i="24" s="1"/>
  <c r="F51" i="24" s="1"/>
  <c r="E53" i="24"/>
  <c r="L52" i="24"/>
  <c r="K52" i="24"/>
  <c r="K51" i="24" s="1"/>
  <c r="H52" i="24"/>
  <c r="G52" i="24"/>
  <c r="G51" i="24" s="1"/>
  <c r="L51" i="24"/>
  <c r="H51" i="24"/>
  <c r="M47" i="24"/>
  <c r="M4" i="24" s="1"/>
  <c r="M92" i="24" s="1"/>
  <c r="L47" i="24"/>
  <c r="K47" i="24"/>
  <c r="J47" i="24"/>
  <c r="I47" i="24"/>
  <c r="I4" i="24" s="1"/>
  <c r="I92" i="24" s="1"/>
  <c r="H47" i="24"/>
  <c r="G47" i="24"/>
  <c r="F47" i="24"/>
  <c r="E47" i="24"/>
  <c r="E4" i="24" s="1"/>
  <c r="E92" i="24" s="1"/>
  <c r="M8" i="24"/>
  <c r="L8" i="24"/>
  <c r="K8" i="24"/>
  <c r="J8" i="24"/>
  <c r="I8" i="24"/>
  <c r="H8" i="24"/>
  <c r="G8" i="24"/>
  <c r="F8" i="24"/>
  <c r="E8" i="24"/>
  <c r="M5" i="24"/>
  <c r="L5" i="24"/>
  <c r="K5" i="24"/>
  <c r="K4" i="24" s="1"/>
  <c r="K92" i="24" s="1"/>
  <c r="J5" i="24"/>
  <c r="J4" i="24" s="1"/>
  <c r="I5" i="24"/>
  <c r="H5" i="24"/>
  <c r="G5" i="24"/>
  <c r="G4" i="24" s="1"/>
  <c r="G92" i="24" s="1"/>
  <c r="F5" i="24"/>
  <c r="F4" i="24" s="1"/>
  <c r="E5" i="24"/>
  <c r="L4" i="24"/>
  <c r="L92" i="24" s="1"/>
  <c r="H4" i="24"/>
  <c r="H92" i="24" s="1"/>
  <c r="M36" i="23"/>
  <c r="L36" i="23"/>
  <c r="K36" i="23"/>
  <c r="J36" i="23"/>
  <c r="I36" i="23"/>
  <c r="H36" i="23"/>
  <c r="G36" i="23"/>
  <c r="F36" i="23"/>
  <c r="E36" i="23"/>
  <c r="M31" i="23"/>
  <c r="L31" i="23"/>
  <c r="K31" i="23"/>
  <c r="J31" i="23"/>
  <c r="I31" i="23"/>
  <c r="H31" i="23"/>
  <c r="G31" i="23"/>
  <c r="F31" i="23"/>
  <c r="E31" i="23"/>
  <c r="M21" i="23"/>
  <c r="L21" i="23"/>
  <c r="K21" i="23"/>
  <c r="J21" i="23"/>
  <c r="I21" i="23"/>
  <c r="H21" i="23"/>
  <c r="G21" i="23"/>
  <c r="F21" i="23"/>
  <c r="E21" i="23"/>
  <c r="M10" i="23"/>
  <c r="M9" i="23" s="1"/>
  <c r="M40" i="23" s="1"/>
  <c r="L10" i="23"/>
  <c r="K10" i="23"/>
  <c r="J10" i="23"/>
  <c r="I10" i="23"/>
  <c r="I9" i="23" s="1"/>
  <c r="I40" i="23" s="1"/>
  <c r="H10" i="23"/>
  <c r="G10" i="23"/>
  <c r="F10" i="23"/>
  <c r="E10" i="23"/>
  <c r="E9" i="23" s="1"/>
  <c r="E40" i="23" s="1"/>
  <c r="L9" i="23"/>
  <c r="K9" i="23"/>
  <c r="J9" i="23"/>
  <c r="H9" i="23"/>
  <c r="G9" i="23"/>
  <c r="F9" i="23"/>
  <c r="M4" i="23"/>
  <c r="L4" i="23"/>
  <c r="L40" i="23" s="1"/>
  <c r="K4" i="23"/>
  <c r="K40" i="23" s="1"/>
  <c r="J4" i="23"/>
  <c r="J40" i="23" s="1"/>
  <c r="I4" i="23"/>
  <c r="H4" i="23"/>
  <c r="H40" i="23" s="1"/>
  <c r="G4" i="23"/>
  <c r="G40" i="23" s="1"/>
  <c r="F4" i="23"/>
  <c r="F40" i="23" s="1"/>
  <c r="E4" i="23"/>
  <c r="K15" i="22"/>
  <c r="J15" i="22"/>
  <c r="I15" i="22"/>
  <c r="H15" i="22"/>
  <c r="G15" i="22"/>
  <c r="F15" i="22"/>
  <c r="E15" i="22"/>
  <c r="D15" i="22"/>
  <c r="C15" i="22"/>
  <c r="K4" i="22"/>
  <c r="J4" i="22"/>
  <c r="I4" i="22"/>
  <c r="H4" i="22"/>
  <c r="G4" i="22"/>
  <c r="F4" i="22"/>
  <c r="E4" i="22"/>
  <c r="D4" i="22"/>
  <c r="C4" i="22"/>
  <c r="H26" i="21"/>
  <c r="D26" i="21"/>
  <c r="K16" i="21"/>
  <c r="J16" i="21"/>
  <c r="I16" i="21"/>
  <c r="H16" i="21"/>
  <c r="G16" i="21"/>
  <c r="F16" i="21"/>
  <c r="E16" i="21"/>
  <c r="D16" i="21"/>
  <c r="C16" i="21"/>
  <c r="K8" i="21"/>
  <c r="J8" i="21"/>
  <c r="I8" i="21"/>
  <c r="H8" i="21"/>
  <c r="G8" i="21"/>
  <c r="F8" i="21"/>
  <c r="E8" i="21"/>
  <c r="D8" i="21"/>
  <c r="C8" i="21"/>
  <c r="K4" i="21"/>
  <c r="K26" i="21" s="1"/>
  <c r="J4" i="21"/>
  <c r="J26" i="21" s="1"/>
  <c r="I4" i="21"/>
  <c r="I26" i="21" s="1"/>
  <c r="H4" i="21"/>
  <c r="G4" i="21"/>
  <c r="G26" i="21" s="1"/>
  <c r="F4" i="21"/>
  <c r="F26" i="21" s="1"/>
  <c r="E4" i="21"/>
  <c r="E26" i="21" s="1"/>
  <c r="D4" i="21"/>
  <c r="C4" i="21"/>
  <c r="C26" i="21" s="1"/>
  <c r="Z20" i="20"/>
  <c r="Z19" i="20"/>
  <c r="K19" i="20"/>
  <c r="J19" i="20"/>
  <c r="I19" i="20"/>
  <c r="H19" i="20"/>
  <c r="G19" i="20"/>
  <c r="F19" i="20"/>
  <c r="E19" i="20"/>
  <c r="D19" i="20"/>
  <c r="C19" i="20"/>
  <c r="Z18" i="20"/>
  <c r="Z17" i="20"/>
  <c r="Z16" i="20"/>
  <c r="Z15" i="20"/>
  <c r="Z14" i="20"/>
  <c r="Z13" i="20"/>
  <c r="Z12" i="20"/>
  <c r="Z11" i="20"/>
  <c r="Z10" i="20"/>
  <c r="Z9" i="20"/>
  <c r="Z8" i="20"/>
  <c r="Z7" i="20"/>
  <c r="Z6" i="20"/>
  <c r="Z5" i="20"/>
  <c r="Z4" i="20"/>
  <c r="J26" i="19"/>
  <c r="F26" i="19"/>
  <c r="K16" i="19"/>
  <c r="J16" i="19"/>
  <c r="I16" i="19"/>
  <c r="H16" i="19"/>
  <c r="G16" i="19"/>
  <c r="F16" i="19"/>
  <c r="E16" i="19"/>
  <c r="D16" i="19"/>
  <c r="C16" i="19"/>
  <c r="K8" i="19"/>
  <c r="J8" i="19"/>
  <c r="I8" i="19"/>
  <c r="H8" i="19"/>
  <c r="G8" i="19"/>
  <c r="F8" i="19"/>
  <c r="E8" i="19"/>
  <c r="D8" i="19"/>
  <c r="C8" i="19"/>
  <c r="K4" i="19"/>
  <c r="K26" i="19" s="1"/>
  <c r="J4" i="19"/>
  <c r="I4" i="19"/>
  <c r="I26" i="19" s="1"/>
  <c r="H4" i="19"/>
  <c r="H26" i="19" s="1"/>
  <c r="G4" i="19"/>
  <c r="G26" i="19" s="1"/>
  <c r="F4" i="19"/>
  <c r="E4" i="19"/>
  <c r="E26" i="19" s="1"/>
  <c r="D4" i="19"/>
  <c r="D26" i="19" s="1"/>
  <c r="C4" i="19"/>
  <c r="C26" i="19" s="1"/>
  <c r="Z20" i="18"/>
  <c r="Z19" i="18"/>
  <c r="K19" i="18"/>
  <c r="J19" i="18"/>
  <c r="I19" i="18"/>
  <c r="H19" i="18"/>
  <c r="G19" i="18"/>
  <c r="F19" i="18"/>
  <c r="E19" i="18"/>
  <c r="D19" i="18"/>
  <c r="C19" i="18"/>
  <c r="Z18" i="18"/>
  <c r="Z17" i="18"/>
  <c r="Z16" i="18"/>
  <c r="Z15" i="18"/>
  <c r="Z14" i="18"/>
  <c r="Z13" i="18"/>
  <c r="Z12" i="18"/>
  <c r="Z11" i="18"/>
  <c r="Z10" i="18"/>
  <c r="Z9" i="18"/>
  <c r="Z8" i="18"/>
  <c r="Z7" i="18"/>
  <c r="Z6" i="18"/>
  <c r="Z5" i="18"/>
  <c r="Z4" i="18"/>
  <c r="H26" i="17"/>
  <c r="D26" i="17"/>
  <c r="K16" i="17"/>
  <c r="J16" i="17"/>
  <c r="I16" i="17"/>
  <c r="H16" i="17"/>
  <c r="G16" i="17"/>
  <c r="F16" i="17"/>
  <c r="E16" i="17"/>
  <c r="D16" i="17"/>
  <c r="C16" i="17"/>
  <c r="K8" i="17"/>
  <c r="J8" i="17"/>
  <c r="I8" i="17"/>
  <c r="H8" i="17"/>
  <c r="G8" i="17"/>
  <c r="F8" i="17"/>
  <c r="E8" i="17"/>
  <c r="D8" i="17"/>
  <c r="C8" i="17"/>
  <c r="K4" i="17"/>
  <c r="K26" i="17" s="1"/>
  <c r="J4" i="17"/>
  <c r="J26" i="17" s="1"/>
  <c r="I4" i="17"/>
  <c r="I26" i="17" s="1"/>
  <c r="H4" i="17"/>
  <c r="G4" i="17"/>
  <c r="G26" i="17" s="1"/>
  <c r="F4" i="17"/>
  <c r="F26" i="17" s="1"/>
  <c r="E4" i="17"/>
  <c r="E26" i="17" s="1"/>
  <c r="D4" i="17"/>
  <c r="C4" i="17"/>
  <c r="C26" i="17" s="1"/>
  <c r="Z20" i="16"/>
  <c r="Z19" i="16"/>
  <c r="K19" i="16"/>
  <c r="J19" i="16"/>
  <c r="I19" i="16"/>
  <c r="H19" i="16"/>
  <c r="G19" i="16"/>
  <c r="F19" i="16"/>
  <c r="E19" i="16"/>
  <c r="D19" i="16"/>
  <c r="C19" i="16"/>
  <c r="Z18" i="16"/>
  <c r="Z17" i="16"/>
  <c r="Z16" i="16"/>
  <c r="Z15" i="16"/>
  <c r="Z14" i="16"/>
  <c r="Z13" i="16"/>
  <c r="Z12" i="16"/>
  <c r="Z11" i="16"/>
  <c r="Z10" i="16"/>
  <c r="Z9" i="16"/>
  <c r="Z8" i="16"/>
  <c r="Z7" i="16"/>
  <c r="Z6" i="16"/>
  <c r="Z5" i="16"/>
  <c r="Z4" i="16"/>
  <c r="J26" i="15"/>
  <c r="F26" i="15"/>
  <c r="K16" i="15"/>
  <c r="J16" i="15"/>
  <c r="I16" i="15"/>
  <c r="H16" i="15"/>
  <c r="G16" i="15"/>
  <c r="F16" i="15"/>
  <c r="E16" i="15"/>
  <c r="D16" i="15"/>
  <c r="C16" i="15"/>
  <c r="K8" i="15"/>
  <c r="J8" i="15"/>
  <c r="I8" i="15"/>
  <c r="H8" i="15"/>
  <c r="G8" i="15"/>
  <c r="F8" i="15"/>
  <c r="E8" i="15"/>
  <c r="D8" i="15"/>
  <c r="C8" i="15"/>
  <c r="K4" i="15"/>
  <c r="K26" i="15" s="1"/>
  <c r="J4" i="15"/>
  <c r="I4" i="15"/>
  <c r="I26" i="15" s="1"/>
  <c r="H4" i="15"/>
  <c r="H26" i="15" s="1"/>
  <c r="G4" i="15"/>
  <c r="G26" i="15" s="1"/>
  <c r="F4" i="15"/>
  <c r="E4" i="15"/>
  <c r="E26" i="15" s="1"/>
  <c r="D4" i="15"/>
  <c r="D26" i="15" s="1"/>
  <c r="C4" i="15"/>
  <c r="C26" i="15" s="1"/>
  <c r="Z20" i="14"/>
  <c r="Z19" i="14"/>
  <c r="K19" i="14"/>
  <c r="J19" i="14"/>
  <c r="I19" i="14"/>
  <c r="H19" i="14"/>
  <c r="G19" i="14"/>
  <c r="F19" i="14"/>
  <c r="E19" i="14"/>
  <c r="D19" i="14"/>
  <c r="C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H26" i="13"/>
  <c r="D26" i="13"/>
  <c r="K16" i="13"/>
  <c r="J16" i="13"/>
  <c r="I16" i="13"/>
  <c r="H16" i="13"/>
  <c r="G16" i="13"/>
  <c r="F16" i="13"/>
  <c r="E16" i="13"/>
  <c r="D16" i="13"/>
  <c r="C16" i="13"/>
  <c r="K8" i="13"/>
  <c r="J8" i="13"/>
  <c r="I8" i="13"/>
  <c r="H8" i="13"/>
  <c r="G8" i="13"/>
  <c r="F8" i="13"/>
  <c r="E8" i="13"/>
  <c r="D8" i="13"/>
  <c r="C8" i="13"/>
  <c r="K4" i="13"/>
  <c r="K26" i="13" s="1"/>
  <c r="J4" i="13"/>
  <c r="J26" i="13" s="1"/>
  <c r="I4" i="13"/>
  <c r="I26" i="13" s="1"/>
  <c r="H4" i="13"/>
  <c r="G4" i="13"/>
  <c r="G26" i="13" s="1"/>
  <c r="F4" i="13"/>
  <c r="F26" i="13" s="1"/>
  <c r="E4" i="13"/>
  <c r="E26" i="13" s="1"/>
  <c r="D4" i="13"/>
  <c r="C4" i="13"/>
  <c r="C26" i="13" s="1"/>
  <c r="Z20" i="12"/>
  <c r="Z19" i="12"/>
  <c r="K19" i="12"/>
  <c r="J19" i="12"/>
  <c r="I19" i="12"/>
  <c r="H19" i="12"/>
  <c r="G19" i="12"/>
  <c r="F19" i="12"/>
  <c r="E19" i="12"/>
  <c r="D19" i="12"/>
  <c r="C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J26" i="11"/>
  <c r="F26" i="11"/>
  <c r="K16" i="11"/>
  <c r="J16" i="11"/>
  <c r="I16" i="11"/>
  <c r="H16" i="11"/>
  <c r="G16" i="11"/>
  <c r="F16" i="11"/>
  <c r="E16" i="11"/>
  <c r="D16" i="11"/>
  <c r="C16" i="11"/>
  <c r="K8" i="11"/>
  <c r="J8" i="11"/>
  <c r="I8" i="11"/>
  <c r="H8" i="11"/>
  <c r="G8" i="11"/>
  <c r="F8" i="11"/>
  <c r="E8" i="11"/>
  <c r="D8" i="11"/>
  <c r="C8" i="11"/>
  <c r="K4" i="11"/>
  <c r="K26" i="11" s="1"/>
  <c r="J4" i="11"/>
  <c r="I4" i="11"/>
  <c r="I26" i="11" s="1"/>
  <c r="H4" i="11"/>
  <c r="H26" i="11" s="1"/>
  <c r="G4" i="11"/>
  <c r="G26" i="11" s="1"/>
  <c r="F4" i="11"/>
  <c r="E4" i="11"/>
  <c r="E26" i="11" s="1"/>
  <c r="D4" i="11"/>
  <c r="D26" i="11" s="1"/>
  <c r="C4" i="11"/>
  <c r="C26" i="11" s="1"/>
  <c r="Z20" i="10"/>
  <c r="Z19" i="10"/>
  <c r="K19" i="10"/>
  <c r="J19" i="10"/>
  <c r="I19" i="10"/>
  <c r="H19" i="10"/>
  <c r="G19" i="10"/>
  <c r="F19" i="10"/>
  <c r="E19" i="10"/>
  <c r="D19" i="10"/>
  <c r="C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K16" i="9"/>
  <c r="J16" i="9"/>
  <c r="I16" i="9"/>
  <c r="H16" i="9"/>
  <c r="G16" i="9"/>
  <c r="F16" i="9"/>
  <c r="E16" i="9"/>
  <c r="D16" i="9"/>
  <c r="C16" i="9"/>
  <c r="K8" i="9"/>
  <c r="J8" i="9"/>
  <c r="I8" i="9"/>
  <c r="H8" i="9"/>
  <c r="G8" i="9"/>
  <c r="F8" i="9"/>
  <c r="E8" i="9"/>
  <c r="D8" i="9"/>
  <c r="C8" i="9"/>
  <c r="K4" i="9"/>
  <c r="K26" i="9" s="1"/>
  <c r="J4" i="9"/>
  <c r="J26" i="9" s="1"/>
  <c r="I4" i="9"/>
  <c r="I26" i="9" s="1"/>
  <c r="H4" i="9"/>
  <c r="H26" i="9" s="1"/>
  <c r="G4" i="9"/>
  <c r="G26" i="9" s="1"/>
  <c r="F4" i="9"/>
  <c r="F26" i="9" s="1"/>
  <c r="E4" i="9"/>
  <c r="E26" i="9" s="1"/>
  <c r="D4" i="9"/>
  <c r="D26" i="9" s="1"/>
  <c r="C4" i="9"/>
  <c r="C26" i="9" s="1"/>
  <c r="Z20" i="8"/>
  <c r="Z19" i="8"/>
  <c r="K19" i="8"/>
  <c r="J19" i="8"/>
  <c r="I19" i="8"/>
  <c r="H19" i="8"/>
  <c r="G19" i="8"/>
  <c r="F19" i="8"/>
  <c r="E19" i="8"/>
  <c r="D19" i="8"/>
  <c r="C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K16" i="7"/>
  <c r="J16" i="7"/>
  <c r="I16" i="7"/>
  <c r="H16" i="7"/>
  <c r="G16" i="7"/>
  <c r="F16" i="7"/>
  <c r="E16" i="7"/>
  <c r="D16" i="7"/>
  <c r="C16" i="7"/>
  <c r="K8" i="7"/>
  <c r="J8" i="7"/>
  <c r="I8" i="7"/>
  <c r="H8" i="7"/>
  <c r="G8" i="7"/>
  <c r="F8" i="7"/>
  <c r="E8" i="7"/>
  <c r="D8" i="7"/>
  <c r="C8" i="7"/>
  <c r="K4" i="7"/>
  <c r="K26" i="7" s="1"/>
  <c r="J4" i="7"/>
  <c r="J26" i="7" s="1"/>
  <c r="I4" i="7"/>
  <c r="I26" i="7" s="1"/>
  <c r="H4" i="7"/>
  <c r="H26" i="7" s="1"/>
  <c r="G4" i="7"/>
  <c r="G26" i="7" s="1"/>
  <c r="F4" i="7"/>
  <c r="F26" i="7" s="1"/>
  <c r="E4" i="7"/>
  <c r="E26" i="7" s="1"/>
  <c r="D4" i="7"/>
  <c r="D26" i="7" s="1"/>
  <c r="C4" i="7"/>
  <c r="C26" i="7" s="1"/>
  <c r="Z20" i="6"/>
  <c r="Z19" i="6"/>
  <c r="K19" i="6"/>
  <c r="J19" i="6"/>
  <c r="I19" i="6"/>
  <c r="H19" i="6"/>
  <c r="G19" i="6"/>
  <c r="F19" i="6"/>
  <c r="E19" i="6"/>
  <c r="D19" i="6"/>
  <c r="C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20" i="5"/>
  <c r="Z19" i="5"/>
  <c r="K19" i="5"/>
  <c r="J19" i="5"/>
  <c r="I19" i="5"/>
  <c r="H19" i="5"/>
  <c r="G19" i="5"/>
  <c r="F19" i="5"/>
  <c r="E19" i="5"/>
  <c r="D19" i="5"/>
  <c r="C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K16" i="4"/>
  <c r="J16" i="4"/>
  <c r="I16" i="4"/>
  <c r="H16" i="4"/>
  <c r="G16" i="4"/>
  <c r="F16" i="4"/>
  <c r="E16" i="4"/>
  <c r="D16" i="4"/>
  <c r="C16" i="4"/>
  <c r="K8" i="4"/>
  <c r="J8" i="4"/>
  <c r="I8" i="4"/>
  <c r="H8" i="4"/>
  <c r="G8" i="4"/>
  <c r="F8" i="4"/>
  <c r="E8" i="4"/>
  <c r="D8" i="4"/>
  <c r="C8" i="4"/>
  <c r="K4" i="4"/>
  <c r="K26" i="4" s="1"/>
  <c r="J4" i="4"/>
  <c r="J26" i="4" s="1"/>
  <c r="I4" i="4"/>
  <c r="I26" i="4" s="1"/>
  <c r="H4" i="4"/>
  <c r="H26" i="4" s="1"/>
  <c r="G4" i="4"/>
  <c r="G26" i="4" s="1"/>
  <c r="F4" i="4"/>
  <c r="F26" i="4" s="1"/>
  <c r="E4" i="4"/>
  <c r="E26" i="4" s="1"/>
  <c r="D4" i="4"/>
  <c r="D26" i="4" s="1"/>
  <c r="C4" i="4"/>
  <c r="C26" i="4" s="1"/>
  <c r="H51" i="25" l="1"/>
  <c r="H92" i="25" s="1"/>
  <c r="L51" i="25"/>
  <c r="J92" i="25"/>
  <c r="L92" i="25"/>
  <c r="E51" i="25"/>
  <c r="E92" i="25" s="1"/>
  <c r="I51" i="25"/>
  <c r="I92" i="25" s="1"/>
  <c r="M51" i="25"/>
  <c r="M92" i="25" s="1"/>
  <c r="F92" i="24"/>
  <c r="J92" i="24"/>
  <c r="H92" i="26"/>
  <c r="G92" i="31"/>
  <c r="F92" i="30"/>
  <c r="J92" i="30"/>
  <c r="E92" i="30"/>
  <c r="I92" i="30"/>
  <c r="M92" i="30"/>
  <c r="H4" i="31"/>
  <c r="H92" i="31" s="1"/>
  <c r="L4" i="31"/>
  <c r="L92" i="31" s="1"/>
  <c r="I92" i="32"/>
  <c r="M92" i="32"/>
  <c r="H92" i="32"/>
  <c r="L92" i="32"/>
  <c r="J51" i="27"/>
  <c r="F4" i="29"/>
  <c r="F92" i="29" s="1"/>
  <c r="J4" i="29"/>
  <c r="J92" i="29" s="1"/>
  <c r="E51" i="32"/>
  <c r="E92" i="32" s="1"/>
  <c r="F51" i="31"/>
  <c r="F92" i="31" s="1"/>
  <c r="G92" i="32"/>
  <c r="K92" i="32"/>
  <c r="J92" i="27"/>
  <c r="E92" i="28"/>
  <c r="M92" i="28"/>
  <c r="H92" i="28"/>
  <c r="L92" i="28"/>
  <c r="G92" i="28"/>
  <c r="K92" i="28"/>
</calcChain>
</file>

<file path=xl/sharedStrings.xml><?xml version="1.0" encoding="utf-8"?>
<sst xmlns="http://schemas.openxmlformats.org/spreadsheetml/2006/main" count="13219" uniqueCount="200">
  <si>
    <t>Outcome</t>
  </si>
  <si>
    <t>Main appropriation</t>
  </si>
  <si>
    <t>Adjusted appropriation</t>
  </si>
  <si>
    <t>Revised estimate</t>
  </si>
  <si>
    <t>Medium-term estimates</t>
  </si>
  <si>
    <t xml:space="preserve">R thousand </t>
  </si>
  <si>
    <t>Current payments</t>
  </si>
  <si>
    <t>Section number:</t>
  </si>
  <si>
    <t xml:space="preserve">Compensation of employees </t>
  </si>
  <si>
    <t xml:space="preserve">Goods and services </t>
  </si>
  <si>
    <t>Sub-section</t>
  </si>
  <si>
    <t xml:space="preserve">Interest and rent on land </t>
  </si>
  <si>
    <t>Transfers and subsidies to:</t>
  </si>
  <si>
    <t>TabChap</t>
  </si>
  <si>
    <t xml:space="preserve">Provinces and municipalities 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</si>
  <si>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</si>
  <si>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</si>
  <si>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</si>
  <si>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</si>
  <si>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</si>
  <si>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 xml:space="preserve">Households 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</si>
  <si>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</si>
  <si>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</si>
  <si>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</si>
  <si>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</si>
  <si>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</si>
  <si>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</si>
  <si>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</si>
  <si>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</si>
  <si>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</si>
  <si>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/>
  </si>
  <si>
    <t>Total economic classification</t>
  </si>
  <si>
    <t>Filter</t>
  </si>
  <si>
    <t>Total payments and estimates</t>
  </si>
  <si>
    <t>Tax receipts</t>
  </si>
  <si>
    <t>Casino taxes</t>
  </si>
  <si>
    <t>Horse racing taxes</t>
  </si>
  <si>
    <t>Liquor licences</t>
  </si>
  <si>
    <t>Motor vehicle licences</t>
  </si>
  <si>
    <t>Sales of goods and services other than capital assets</t>
  </si>
  <si>
    <t>Transfers received</t>
  </si>
  <si>
    <t>Fines, penalties and forfeits</t>
  </si>
  <si>
    <t>Interest, dividends and rent on land</t>
  </si>
  <si>
    <t xml:space="preserve">Sales of capital assets </t>
  </si>
  <si>
    <t>Transactions in financial assets and liabilities</t>
  </si>
  <si>
    <t>Total departmental receipts</t>
  </si>
  <si>
    <t>Sale of goods and services produced by department (excluding capital assets)</t>
  </si>
  <si>
    <t>Sales by market establishments</t>
  </si>
  <si>
    <t xml:space="preserve">Administrative fees </t>
  </si>
  <si>
    <t>Other sales</t>
  </si>
  <si>
    <t>Of which</t>
  </si>
  <si>
    <t>Health patient fees</t>
  </si>
  <si>
    <t>Other (Specify)</t>
  </si>
  <si>
    <t>Sales of scrap, waste, arms and other used current goods (excluding capital assets)</t>
  </si>
  <si>
    <t>Transfers received from:</t>
  </si>
  <si>
    <t>Other governmental units</t>
  </si>
  <si>
    <t>Foreign governments</t>
  </si>
  <si>
    <t>International organisations</t>
  </si>
  <si>
    <t>Households and non-profit institutions</t>
  </si>
  <si>
    <t>Interest</t>
  </si>
  <si>
    <t xml:space="preserve">Dividends </t>
  </si>
  <si>
    <t>Rent on land</t>
  </si>
  <si>
    <t>Sales of capital assets</t>
  </si>
  <si>
    <t>Other capital assets</t>
  </si>
  <si>
    <t>Salaries and wages</t>
  </si>
  <si>
    <t>Social contributions</t>
  </si>
  <si>
    <t>Administrative fees</t>
  </si>
  <si>
    <t>Advertising</t>
  </si>
  <si>
    <t>Assets less than the capitalisation threshold</t>
  </si>
  <si>
    <t>Audit cost: External</t>
  </si>
  <si>
    <t>Bursaries: Employees</t>
  </si>
  <si>
    <t>Catering: Departmental activities</t>
  </si>
  <si>
    <t>Communication (G&amp;S)</t>
  </si>
  <si>
    <t>Computer services</t>
  </si>
  <si>
    <t>Consultants and professional services: Business and advisory services</t>
  </si>
  <si>
    <t>Consultants and professional services: Infrastructure and planning</t>
  </si>
  <si>
    <t>Consultants and professional services: Laboratory services</t>
  </si>
  <si>
    <t>Consultants and professional services: Scientific and technological services</t>
  </si>
  <si>
    <t>Consultants and professional services: Legal costs</t>
  </si>
  <si>
    <t>Contractors</t>
  </si>
  <si>
    <t>Agency and support / outsourced services</t>
  </si>
  <si>
    <t>Entertainment</t>
  </si>
  <si>
    <t>Fleet services (including government motor transport)</t>
  </si>
  <si>
    <t>Housing</t>
  </si>
  <si>
    <t>Inventory: Clothing material and accessories</t>
  </si>
  <si>
    <t>Inventory: Farming supplies</t>
  </si>
  <si>
    <t>Inventory: Food and food supplies</t>
  </si>
  <si>
    <t>Inventory: Fuel, oil and gas</t>
  </si>
  <si>
    <t>Inventory: Learner and teacher support material</t>
  </si>
  <si>
    <t>Inventory: Materials and supplies</t>
  </si>
  <si>
    <t>Inventory: Medical supplies</t>
  </si>
  <si>
    <t>Inventory: Medicine</t>
  </si>
  <si>
    <t>Medsas inventory interface</t>
  </si>
  <si>
    <t>Inventory: Other supplies</t>
  </si>
  <si>
    <t>Consumable supplies</t>
  </si>
  <si>
    <t>Consumable: Stationery,printing and office supplies</t>
  </si>
  <si>
    <t>Operating leases</t>
  </si>
  <si>
    <t>Property payments</t>
  </si>
  <si>
    <t>Transport provided: Departmental activity</t>
  </si>
  <si>
    <t>Travel and subsistence</t>
  </si>
  <si>
    <t>Training and development</t>
  </si>
  <si>
    <t>Operating payments</t>
  </si>
  <si>
    <t>Venues and facilities</t>
  </si>
  <si>
    <t>Rental and hiring</t>
  </si>
  <si>
    <t>Transfers and subsidies</t>
  </si>
  <si>
    <t>Provinces</t>
  </si>
  <si>
    <t>Provincial Revenue Funds</t>
  </si>
  <si>
    <t>Provincial agencies and funds</t>
  </si>
  <si>
    <t>Municipalities</t>
  </si>
  <si>
    <t>Municipal agencies and funds</t>
  </si>
  <si>
    <t>Social security funds</t>
  </si>
  <si>
    <t>Provide list of entities receiving transfers</t>
  </si>
  <si>
    <t>Public corporations</t>
  </si>
  <si>
    <t>Subsidies on production</t>
  </si>
  <si>
    <t>Other transfers</t>
  </si>
  <si>
    <t>Private enterprises</t>
  </si>
  <si>
    <t>Social benefits</t>
  </si>
  <si>
    <t>Other transfers to households</t>
  </si>
  <si>
    <t>Buildings</t>
  </si>
  <si>
    <t>Other fixed structures</t>
  </si>
  <si>
    <t>Transport equipment</t>
  </si>
  <si>
    <t>Other machinery and equipment</t>
  </si>
  <si>
    <t>Table B.1: Specification of receipts: Health</t>
  </si>
  <si>
    <t>Table B.2: Payments and estimates by economic classification: Health</t>
  </si>
  <si>
    <t>2010/11</t>
  </si>
  <si>
    <t>2011/12</t>
  </si>
  <si>
    <t>2012/13</t>
  </si>
  <si>
    <t>2013/14</t>
  </si>
  <si>
    <t>2014/15</t>
  </si>
  <si>
    <t>2015/16</t>
  </si>
  <si>
    <t>2016/17</t>
  </si>
  <si>
    <t>1. Administration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</si>
  <si>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</si>
  <si>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</si>
  <si>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</si>
  <si>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</si>
  <si>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</si>
  <si>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</si>
  <si>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2. District Health Services</t>
  </si>
  <si>
    <t>3. Emergency Medical Services</t>
  </si>
  <si>
    <t>4. Provincial Hospital Services</t>
  </si>
  <si>
    <t>5. Central Hospital Services</t>
  </si>
  <si>
    <t>6. Health Sciences</t>
  </si>
  <si>
    <t>7. Health Care Support Services</t>
  </si>
  <si>
    <t>8. Health Facilities Management</t>
  </si>
  <si>
    <t xml:space="preserve">9. </t>
  </si>
  <si>
    <t>1. Office Of The Mec</t>
  </si>
  <si>
    <t>2. Management</t>
  </si>
  <si>
    <t>1. District Management</t>
  </si>
  <si>
    <t>2. Community Health Clinics</t>
  </si>
  <si>
    <t>3. Community Health Centres</t>
  </si>
  <si>
    <t>4. Community Based Services</t>
  </si>
  <si>
    <t>5. Other Community Services</t>
  </si>
  <si>
    <t>6. Hiv/Aids</t>
  </si>
  <si>
    <t>7. Nutrition</t>
  </si>
  <si>
    <t>8. Coroner Services</t>
  </si>
  <si>
    <t>9. District Hospitals</t>
  </si>
  <si>
    <t>1. Emergency Transport</t>
  </si>
  <si>
    <t>1. General (Regional) Hospitals</t>
  </si>
  <si>
    <t>2. Tuberculosis Hospitals</t>
  </si>
  <si>
    <t>3. Psychiatric/Mental Hospitals</t>
  </si>
  <si>
    <t>1. Provincial Tertiary Hospital Services</t>
  </si>
  <si>
    <t>1. Nurse Training College</t>
  </si>
  <si>
    <t>2. Other Training</t>
  </si>
  <si>
    <t>3. Primary Health Care Training</t>
  </si>
  <si>
    <t>4. Bursaries</t>
  </si>
  <si>
    <t>1. Engineering</t>
  </si>
  <si>
    <t>2. Laundries</t>
  </si>
  <si>
    <t>3. Orthotic And Prostetic Services</t>
  </si>
  <si>
    <t>4. Forensic Services</t>
  </si>
  <si>
    <t>5. Medicine Trading Account</t>
  </si>
  <si>
    <t>1. District Hospital Services</t>
  </si>
  <si>
    <t>2. Provincial Hospital Services</t>
  </si>
  <si>
    <t>Table 2.2: Summary of departmental receipts collection</t>
  </si>
  <si>
    <t>Table 2.3: Summary of payments and estimates by programme: Health</t>
  </si>
  <si>
    <t>Table 2.4: Summary of provincial payments and estimates by economic classification: Health</t>
  </si>
  <si>
    <t>Table 2.10.1: Summary of payments and estimates by sub-programme: Administration</t>
  </si>
  <si>
    <t>Table 2.12.1: Summary of payments and estimates by economic classification: Administration</t>
  </si>
  <si>
    <t>Table 2.10.2: Summary of payments and estimates by sub-programme: District Health Services</t>
  </si>
  <si>
    <t>Table 2.10.3: Summary of payments and estimates by sub-programme: District Health Services</t>
  </si>
  <si>
    <t>Table 2.10.4: Summary of payments and estimates by sub-programme: District Health Services</t>
  </si>
  <si>
    <t>Table 2.10.5: Summary of payments and estimates by sub-programme: District Health Services</t>
  </si>
  <si>
    <t>Table 2.10.6: Summary of payments and estimates by sub-programme: District Health Services</t>
  </si>
  <si>
    <t>Table 2.10.7: Summary of payments and estimates by sub-programme: District Health Services</t>
  </si>
  <si>
    <t>Table 2.10.8: Summary of payments and estimates by sub-programme: District Health Services</t>
  </si>
  <si>
    <t>Table 2.12.2: Summary of payments and estimates by economic classification: District Health Services</t>
  </si>
  <si>
    <t>Table 2.12.3: Summary of payments and estimates by economic classification: District Health Services</t>
  </si>
  <si>
    <t>Table 2.12.4: Summary of payments and estimates by economic classification: District Health Services</t>
  </si>
  <si>
    <t>Table 2.12.5: Summary of payments and estimates by economic classification: District Health Services</t>
  </si>
  <si>
    <t>Table 2.12.6: Summary of payments and estimates by economic classification: District Health Services</t>
  </si>
  <si>
    <t>Table 2.12.7: Summary of payments and estimates by economic classification: District Health Services</t>
  </si>
  <si>
    <t>Table 2.12.8: Summary of payments and estimates by economic classification: District Health Services</t>
  </si>
  <si>
    <t>Table B.3.1: Payments and estimates by economic classification: Administration</t>
  </si>
  <si>
    <t>Table B.3.2: Payments and estimates by economic classification: District Health Services</t>
  </si>
  <si>
    <t>Table B.3.3: Payments and estimates by economic classification: Emergency Medical Services</t>
  </si>
  <si>
    <t>Table B.3.4: Payments and estimates by economic classification: Provincial Hospital Services</t>
  </si>
  <si>
    <t>Table B.3.5: Payments and estimates by economic classification: Central Hospital Services</t>
  </si>
  <si>
    <t>Table B.3.6: Payments and estimates by economic classification: Health Sciences</t>
  </si>
  <si>
    <t>Table B.3.7: Payments and estimates by economic classification: Health Care Support Services</t>
  </si>
  <si>
    <t>Table B.3.8: Payments and estimates by economic classification: Health Facilities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</si>
</sst>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*\ \-#,##0_);_(* &quot;–&quot;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Alignment="1"/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Border="1" applyAlignment="1">
      <alignment horizontal="centerContinuous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Continuous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17" fontId="4" fillId="0" borderId="5" xfId="1" quotePrefix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right" vertical="top"/>
    </xf>
    <xf numFmtId="164" fontId="6" fillId="0" borderId="8" xfId="1" applyNumberFormat="1" applyFont="1" applyFill="1" applyBorder="1" applyAlignment="1" applyProtection="1">
      <alignment horizontal="right" vertical="top"/>
    </xf>
    <xf numFmtId="164" fontId="6" fillId="0" borderId="9" xfId="1" applyNumberFormat="1" applyFont="1" applyFill="1" applyBorder="1" applyAlignment="1" applyProtection="1">
      <alignment horizontal="right" vertical="top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NumberFormat="1" applyFont="1" applyAlignment="1">
      <alignment horizontal="left" vertical="center" indent="1"/>
    </xf>
    <xf numFmtId="49" fontId="8" fillId="0" borderId="0" xfId="1" applyNumberFormat="1" applyFont="1" applyAlignment="1">
      <alignment horizontal="left" vertical="center" indent="1"/>
    </xf>
    <xf numFmtId="164" fontId="5" fillId="0" borderId="10" xfId="1" applyNumberFormat="1" applyFont="1" applyFill="1" applyBorder="1" applyAlignment="1" applyProtection="1">
      <alignment horizontal="right" vertical="top"/>
    </xf>
    <xf numFmtId="164" fontId="5" fillId="0" borderId="11" xfId="1" applyNumberFormat="1" applyFont="1" applyFill="1" applyBorder="1" applyAlignment="1" applyProtection="1">
      <alignment horizontal="right" vertical="top"/>
    </xf>
    <xf numFmtId="164" fontId="5" fillId="0" borderId="12" xfId="1" applyNumberFormat="1" applyFont="1" applyFill="1" applyBorder="1" applyAlignment="1" applyProtection="1">
      <alignment horizontal="right" vertical="top"/>
    </xf>
    <xf numFmtId="0" fontId="5" fillId="2" borderId="0" xfId="1" applyFont="1" applyFill="1" applyAlignment="1" applyProtection="1">
      <alignment vertical="center"/>
      <protection locked="0"/>
    </xf>
    <xf numFmtId="0" fontId="8" fillId="0" borderId="0" xfId="1" applyNumberFormat="1" applyFont="1" applyAlignment="1">
      <alignment horizontal="left" indent="1"/>
    </xf>
    <xf numFmtId="164" fontId="5" fillId="0" borderId="8" xfId="1" applyNumberFormat="1" applyFont="1" applyFill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right" vertical="top"/>
    </xf>
    <xf numFmtId="164" fontId="5" fillId="0" borderId="9" xfId="1" applyNumberFormat="1" applyFont="1" applyFill="1" applyBorder="1" applyAlignment="1" applyProtection="1">
      <alignment horizontal="right" vertical="top"/>
    </xf>
    <xf numFmtId="164" fontId="5" fillId="0" borderId="6" xfId="1" applyNumberFormat="1" applyFont="1" applyFill="1" applyBorder="1" applyAlignment="1" applyProtection="1">
      <alignment horizontal="right" vertical="top"/>
    </xf>
    <xf numFmtId="164" fontId="5" fillId="0" borderId="5" xfId="1" applyNumberFormat="1" applyFont="1" applyFill="1" applyBorder="1" applyAlignment="1" applyProtection="1">
      <alignment horizontal="right" vertical="top"/>
    </xf>
    <xf numFmtId="164" fontId="5" fillId="0" borderId="7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Alignment="1">
      <alignment horizontal="left" indent="1"/>
    </xf>
    <xf numFmtId="49" fontId="4" fillId="0" borderId="0" xfId="1" applyNumberFormat="1" applyFont="1" applyAlignment="1">
      <alignment horizontal="left" vertical="center"/>
    </xf>
    <xf numFmtId="49" fontId="8" fillId="0" borderId="0" xfId="1" quotePrefix="1" applyNumberFormat="1" applyFont="1" applyAlignment="1">
      <alignment horizontal="left" vertical="center" inden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3" xfId="1" applyNumberFormat="1" applyFont="1" applyBorder="1" applyAlignment="1">
      <alignment horizontal="left" indent="1"/>
    </xf>
    <xf numFmtId="0" fontId="4" fillId="0" borderId="13" xfId="1" applyFont="1" applyBorder="1" applyAlignment="1">
      <alignment vertical="center"/>
    </xf>
    <xf numFmtId="164" fontId="6" fillId="0" borderId="13" xfId="1" applyNumberFormat="1" applyFont="1" applyFill="1" applyBorder="1" applyAlignment="1" applyProtection="1">
      <alignment horizontal="right" vertical="top"/>
    </xf>
    <xf numFmtId="164" fontId="6" fillId="0" borderId="14" xfId="1" applyNumberFormat="1" applyFont="1" applyFill="1" applyBorder="1" applyAlignment="1" applyProtection="1">
      <alignment horizontal="right" vertical="top"/>
    </xf>
    <xf numFmtId="164" fontId="6" fillId="0" borderId="15" xfId="1" applyNumberFormat="1" applyFont="1" applyFill="1" applyBorder="1" applyAlignment="1" applyProtection="1">
      <alignment horizontal="right" vertical="top"/>
    </xf>
    <xf numFmtId="0" fontId="3" fillId="0" borderId="0" xfId="1" applyFont="1" applyAlignment="1">
      <alignment vertical="center"/>
    </xf>
    <xf numFmtId="0" fontId="9" fillId="0" borderId="1" xfId="1" applyFont="1" applyBorder="1" applyAlignment="1"/>
    <xf numFmtId="0" fontId="9" fillId="0" borderId="0" xfId="1" applyFont="1" applyAlignme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0" fillId="0" borderId="0" xfId="1" applyNumberFormat="1" applyFont="1" applyBorder="1" applyAlignment="1">
      <alignment horizontal="left"/>
    </xf>
    <xf numFmtId="0" fontId="8" fillId="0" borderId="0" xfId="1" applyFont="1" applyBorder="1" applyAlignment="1">
      <alignment horizontal="left" vertical="center" indent="1"/>
    </xf>
    <xf numFmtId="49" fontId="5" fillId="0" borderId="0" xfId="1" applyNumberFormat="1" applyFont="1" applyAlignment="1">
      <alignment horizontal="left" vertical="center" indent="2"/>
    </xf>
    <xf numFmtId="0" fontId="8" fillId="0" borderId="0" xfId="1" applyFont="1" applyAlignment="1">
      <alignment horizontal="left" vertical="center" indent="1"/>
    </xf>
    <xf numFmtId="164" fontId="6" fillId="0" borderId="1" xfId="1" applyNumberFormat="1" applyFont="1" applyFill="1" applyBorder="1" applyAlignment="1" applyProtection="1">
      <alignment horizontal="right" vertical="top"/>
    </xf>
    <xf numFmtId="164" fontId="6" fillId="0" borderId="16" xfId="1" applyNumberFormat="1" applyFont="1" applyFill="1" applyBorder="1" applyAlignment="1" applyProtection="1">
      <alignment horizontal="right" vertical="top"/>
    </xf>
    <xf numFmtId="164" fontId="6" fillId="0" borderId="17" xfId="1" applyNumberFormat="1" applyFont="1" applyFill="1" applyBorder="1" applyAlignment="1" applyProtection="1">
      <alignment horizontal="right" vertical="top"/>
    </xf>
    <xf numFmtId="0" fontId="2" fillId="0" borderId="1" xfId="1" quotePrefix="1" applyFont="1" applyBorder="1" applyAlignment="1">
      <alignment horizontal="left"/>
    </xf>
    <xf numFmtId="0" fontId="3" fillId="0" borderId="0" xfId="1" quotePrefix="1" applyFont="1" applyAlignment="1"/>
    <xf numFmtId="0" fontId="4" fillId="0" borderId="0" xfId="1" quotePrefix="1" applyFont="1" applyBorder="1" applyAlignment="1">
      <alignment vertical="center" wrapText="1"/>
    </xf>
    <xf numFmtId="0" fontId="5" fillId="0" borderId="3" xfId="1" quotePrefix="1" applyFont="1" applyBorder="1" applyAlignment="1">
      <alignment vertical="center"/>
    </xf>
    <xf numFmtId="0" fontId="4" fillId="0" borderId="5" xfId="1" quotePrefix="1" applyFont="1" applyBorder="1" applyAlignment="1">
      <alignment vertical="center" wrapText="1"/>
    </xf>
    <xf numFmtId="0" fontId="5" fillId="0" borderId="5" xfId="1" quotePrefix="1" applyFont="1" applyBorder="1" applyAlignment="1">
      <alignment vertical="center"/>
    </xf>
    <xf numFmtId="49" fontId="6" fillId="0" borderId="0" xfId="1" applyNumberFormat="1" applyFont="1" applyAlignment="1">
      <alignment horizontal="left" vertical="center"/>
    </xf>
    <xf numFmtId="49" fontId="6" fillId="0" borderId="0" xfId="1" quotePrefix="1" applyNumberFormat="1" applyFont="1" applyAlignment="1">
      <alignment horizontal="left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0" fontId="6" fillId="0" borderId="0" xfId="1" quotePrefix="1" applyFont="1" applyAlignment="1">
      <alignment vertical="center"/>
    </xf>
    <xf numFmtId="49" fontId="5" fillId="0" borderId="0" xfId="1" applyNumberFormat="1" applyFont="1" applyAlignment="1">
      <alignment horizontal="left" vertical="center" indent="1"/>
    </xf>
    <xf numFmtId="49" fontId="5" fillId="0" borderId="10" xfId="1" quotePrefix="1" applyNumberFormat="1" applyFont="1" applyBorder="1" applyAlignment="1">
      <alignment horizontal="left" vertical="center" indent="1"/>
    </xf>
    <xf numFmtId="49" fontId="5" fillId="0" borderId="11" xfId="1" quotePrefix="1" applyNumberFormat="1" applyFont="1" applyBorder="1" applyAlignment="1">
      <alignment horizontal="left" vertical="center" indent="1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1" xfId="1" quotePrefix="1" applyNumberFormat="1" applyFont="1" applyFill="1" applyBorder="1" applyAlignment="1" applyProtection="1">
      <alignment horizontal="center" vertical="center"/>
    </xf>
    <xf numFmtId="164" fontId="5" fillId="0" borderId="12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Border="1" applyAlignment="1">
      <alignment horizontal="left" vertical="center" indent="1"/>
    </xf>
    <xf numFmtId="49" fontId="5" fillId="0" borderId="0" xfId="1" quotePrefix="1" applyNumberFormat="1" applyFont="1" applyBorder="1" applyAlignment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quotePrefix="1" applyNumberFormat="1" applyFont="1" applyFill="1" applyBorder="1" applyAlignment="1" applyProtection="1">
      <alignment horizontal="center" vertical="center"/>
    </xf>
    <xf numFmtId="164" fontId="5" fillId="0" borderId="9" xfId="1" quotePrefix="1" applyNumberFormat="1" applyFont="1" applyFill="1" applyBorder="1" applyAlignment="1" applyProtection="1">
      <alignment horizontal="center" vertical="center"/>
    </xf>
    <xf numFmtId="49" fontId="5" fillId="0" borderId="6" xfId="1" quotePrefix="1" applyNumberFormat="1" applyFont="1" applyBorder="1" applyAlignment="1">
      <alignment horizontal="left" vertical="center" indent="1"/>
    </xf>
    <xf numFmtId="49" fontId="5" fillId="0" borderId="5" xfId="1" quotePrefix="1" applyNumberFormat="1" applyFont="1" applyBorder="1" applyAlignment="1">
      <alignment horizontal="left" vertical="center" indent="1"/>
    </xf>
    <xf numFmtId="164" fontId="5" fillId="0" borderId="5" xfId="1" applyNumberFormat="1" applyFont="1" applyFill="1" applyBorder="1" applyAlignment="1" applyProtection="1">
      <alignment horizontal="center" vertical="center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5" xfId="1" quotePrefix="1" applyNumberFormat="1" applyFont="1" applyFill="1" applyBorder="1" applyAlignment="1" applyProtection="1">
      <alignment horizontal="center" vertical="center"/>
    </xf>
    <xf numFmtId="164" fontId="5" fillId="0" borderId="7" xfId="1" quotePrefix="1" applyNumberFormat="1" applyFont="1" applyFill="1" applyBorder="1" applyAlignment="1" applyProtection="1">
      <alignment horizontal="center" vertical="center"/>
    </xf>
    <xf numFmtId="49" fontId="5" fillId="0" borderId="10" xfId="1" quotePrefix="1" applyNumberFormat="1" applyFont="1" applyBorder="1" applyAlignment="1">
      <alignment horizontal="left" vertical="center"/>
    </xf>
    <xf numFmtId="49" fontId="5" fillId="0" borderId="11" xfId="1" quotePrefix="1" applyNumberFormat="1" applyFont="1" applyBorder="1" applyAlignment="1">
      <alignment horizontal="left" vertical="center"/>
    </xf>
    <xf numFmtId="164" fontId="5" fillId="0" borderId="18" xfId="1" applyNumberFormat="1" applyFont="1" applyFill="1" applyBorder="1" applyAlignment="1" applyProtection="1">
      <alignment horizontal="center" vertical="center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5" fillId="0" borderId="20" xfId="1" applyNumberFormat="1" applyFont="1" applyFill="1" applyBorder="1" applyAlignment="1" applyProtection="1">
      <alignment horizontal="center" vertical="center"/>
    </xf>
    <xf numFmtId="0" fontId="6" fillId="0" borderId="11" xfId="1" quotePrefix="1" applyFont="1" applyBorder="1" applyAlignment="1">
      <alignment vertical="center"/>
    </xf>
    <xf numFmtId="0" fontId="6" fillId="0" borderId="12" xfId="1" quotePrefix="1" applyFont="1" applyBorder="1" applyAlignment="1">
      <alignment vertical="center"/>
    </xf>
    <xf numFmtId="49" fontId="5" fillId="0" borderId="8" xfId="1" quotePrefix="1" applyNumberFormat="1" applyFont="1" applyBorder="1" applyAlignment="1">
      <alignment horizontal="left" vertical="center" indent="2"/>
    </xf>
    <xf numFmtId="49" fontId="5" fillId="0" borderId="10" xfId="1" quotePrefix="1" applyNumberFormat="1" applyFont="1" applyBorder="1" applyAlignment="1">
      <alignment horizontal="left" vertical="center" indent="2"/>
    </xf>
    <xf numFmtId="0" fontId="5" fillId="0" borderId="12" xfId="1" quotePrefix="1" applyFont="1" applyBorder="1" applyAlignment="1">
      <alignment vertical="center"/>
    </xf>
    <xf numFmtId="0" fontId="5" fillId="0" borderId="9" xfId="1" quotePrefix="1" applyFont="1" applyBorder="1" applyAlignment="1">
      <alignment vertical="center"/>
    </xf>
    <xf numFmtId="49" fontId="11" fillId="0" borderId="0" xfId="1" applyNumberFormat="1" applyFont="1" applyAlignment="1">
      <alignment horizontal="left" vertical="center" indent="3"/>
    </xf>
    <xf numFmtId="49" fontId="11" fillId="0" borderId="8" xfId="1" quotePrefix="1" applyNumberFormat="1" applyFont="1" applyBorder="1" applyAlignment="1">
      <alignment horizontal="left" vertical="center" indent="3"/>
    </xf>
    <xf numFmtId="49" fontId="11" fillId="0" borderId="0" xfId="1" applyNumberFormat="1" applyFont="1" applyAlignment="1">
      <alignment horizontal="left" vertical="center" indent="4"/>
    </xf>
    <xf numFmtId="49" fontId="11" fillId="0" borderId="8" xfId="1" quotePrefix="1" applyNumberFormat="1" applyFont="1" applyBorder="1" applyAlignment="1">
      <alignment horizontal="left" vertical="center" indent="4"/>
    </xf>
    <xf numFmtId="0" fontId="8" fillId="0" borderId="0" xfId="1" applyNumberFormat="1" applyFont="1" applyBorder="1" applyAlignment="1">
      <alignment horizontal="left" indent="1"/>
    </xf>
    <xf numFmtId="0" fontId="5" fillId="0" borderId="7" xfId="1" quotePrefix="1" applyFont="1" applyBorder="1" applyAlignment="1">
      <alignment vertical="center"/>
    </xf>
    <xf numFmtId="49" fontId="5" fillId="0" borderId="0" xfId="1" quotePrefix="1" applyNumberFormat="1" applyFont="1" applyAlignment="1">
      <alignment horizontal="left" vertical="center" inden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1" xfId="1" quotePrefix="1" applyFont="1" applyBorder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49" fontId="6" fillId="0" borderId="0" xfId="1" quotePrefix="1" applyNumberFormat="1" applyFont="1" applyBorder="1" applyAlignment="1">
      <alignment horizontal="left" vertical="center"/>
    </xf>
    <xf numFmtId="0" fontId="6" fillId="0" borderId="0" xfId="1" quotePrefix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49" fontId="6" fillId="0" borderId="10" xfId="1" quotePrefix="1" applyNumberFormat="1" applyFont="1" applyBorder="1" applyAlignment="1">
      <alignment horizontal="left" vertical="center"/>
    </xf>
    <xf numFmtId="49" fontId="6" fillId="0" borderId="11" xfId="1" quotePrefix="1" applyNumberFormat="1" applyFont="1" applyBorder="1" applyAlignment="1">
      <alignment horizontal="left" vertical="center"/>
    </xf>
    <xf numFmtId="164" fontId="6" fillId="0" borderId="18" xfId="1" applyNumberFormat="1" applyFont="1" applyFill="1" applyBorder="1" applyAlignment="1" applyProtection="1">
      <alignment horizontal="center" vertical="center"/>
    </xf>
    <xf numFmtId="164" fontId="6" fillId="0" borderId="19" xfId="1" applyNumberFormat="1" applyFont="1" applyFill="1" applyBorder="1" applyAlignment="1" applyProtection="1">
      <alignment horizontal="center" vertical="center"/>
    </xf>
    <xf numFmtId="164" fontId="6" fillId="0" borderId="20" xfId="1" applyNumberFormat="1" applyFont="1" applyFill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49" fontId="6" fillId="0" borderId="0" xfId="1" applyNumberFormat="1" applyFont="1" applyBorder="1" applyAlignment="1">
      <alignment horizontal="left" vertical="center"/>
    </xf>
    <xf numFmtId="0" fontId="5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3" xfId="1" quotePrefix="1" applyFont="1" applyBorder="1" applyAlignment="1">
      <alignment vertical="center"/>
    </xf>
    <xf numFmtId="0" fontId="5" fillId="0" borderId="13" xfId="1" quotePrefix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3" fillId="0" borderId="0" xfId="1" quotePrefix="1" applyFont="1" applyBorder="1" applyAlignment="1"/>
    <xf numFmtId="0" fontId="5" fillId="0" borderId="3" xfId="1" quotePrefix="1" applyFont="1" applyBorder="1" applyAlignment="1">
      <alignment horizontal="centerContinuous" vertical="center" wrapText="1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center" vertical="center" wrapText="1"/>
    </xf>
    <xf numFmtId="49" fontId="8" fillId="0" borderId="10" xfId="1" quotePrefix="1" applyNumberFormat="1" applyFont="1" applyBorder="1" applyAlignment="1">
      <alignment horizontal="left" vertical="center" indent="1"/>
    </xf>
    <xf numFmtId="49" fontId="8" fillId="0" borderId="11" xfId="1" quotePrefix="1" applyNumberFormat="1" applyFont="1" applyBorder="1" applyAlignment="1">
      <alignment horizontal="left" vertical="center" indent="1"/>
    </xf>
    <xf numFmtId="0" fontId="8" fillId="0" borderId="11" xfId="1" quotePrefix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2"/>
    </xf>
    <xf numFmtId="49" fontId="8" fillId="0" borderId="8" xfId="1" quotePrefix="1" applyNumberFormat="1" applyFont="1" applyBorder="1" applyAlignment="1">
      <alignment horizontal="left" vertical="center" indent="1"/>
    </xf>
    <xf numFmtId="0" fontId="8" fillId="0" borderId="12" xfId="1" quotePrefix="1" applyFont="1" applyBorder="1" applyAlignment="1">
      <alignment horizontal="center" vertical="center" wrapText="1"/>
    </xf>
    <xf numFmtId="49" fontId="8" fillId="0" borderId="6" xfId="1" quotePrefix="1" applyNumberFormat="1" applyFont="1" applyBorder="1" applyAlignment="1">
      <alignment horizontal="left" vertical="center" indent="1"/>
    </xf>
    <xf numFmtId="0" fontId="8" fillId="0" borderId="7" xfId="1" quotePrefix="1" applyFont="1" applyBorder="1" applyAlignment="1">
      <alignment horizontal="center" vertical="center" wrapText="1"/>
    </xf>
    <xf numFmtId="49" fontId="8" fillId="0" borderId="0" xfId="1" quotePrefix="1" applyNumberFormat="1" applyFont="1" applyBorder="1" applyAlignment="1">
      <alignment horizontal="left" vertical="center" indent="1"/>
    </xf>
    <xf numFmtId="0" fontId="8" fillId="0" borderId="0" xfId="1" quotePrefix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left" vertical="center" indent="2"/>
    </xf>
    <xf numFmtId="0" fontId="8" fillId="0" borderId="9" xfId="1" quotePrefix="1" applyFont="1" applyBorder="1" applyAlignment="1">
      <alignment horizontal="center" vertical="center" wrapText="1"/>
    </xf>
    <xf numFmtId="49" fontId="8" fillId="0" borderId="5" xfId="1" quotePrefix="1" applyNumberFormat="1" applyFont="1" applyBorder="1" applyAlignment="1">
      <alignment horizontal="left" vertical="center" indent="1"/>
    </xf>
    <xf numFmtId="0" fontId="8" fillId="0" borderId="5" xfId="1" quotePrefix="1" applyFont="1" applyBorder="1" applyAlignment="1">
      <alignment horizontal="center" vertical="center" wrapText="1"/>
    </xf>
    <xf numFmtId="49" fontId="4" fillId="0" borderId="0" xfId="1" quotePrefix="1" applyNumberFormat="1" applyFont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left" vertical="center" indent="3"/>
    </xf>
    <xf numFmtId="49" fontId="4" fillId="0" borderId="8" xfId="1" quotePrefix="1" applyNumberFormat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 wrapText="1"/>
    </xf>
    <xf numFmtId="0" fontId="6" fillId="0" borderId="9" xfId="1" quotePrefix="1" applyFont="1" applyBorder="1" applyAlignment="1">
      <alignment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vertical="center"/>
    </xf>
    <xf numFmtId="0" fontId="8" fillId="0" borderId="13" xfId="1" quotePrefix="1" applyFont="1" applyBorder="1" applyAlignment="1">
      <alignment horizontal="center" vertical="center" wrapText="1"/>
    </xf>
    <xf numFmtId="17" fontId="4" fillId="0" borderId="6" xfId="1" quotePrefix="1" applyNumberFormat="1" applyFont="1" applyBorder="1" applyAlignment="1">
      <alignment horizontal="center" vertical="center" wrapText="1"/>
    </xf>
    <xf numFmtId="17" fontId="4" fillId="0" borderId="5" xfId="1" applyNumberFormat="1" applyFont="1" applyBorder="1" applyAlignment="1">
      <alignment horizontal="center" vertical="center" wrapText="1"/>
    </xf>
    <xf numFmtId="17" fontId="4" fillId="0" borderId="7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16</xdr:col>
      <xdr:colOff>247651</xdr:colOff>
      <xdr:row>2</xdr:row>
      <xdr:rowOff>142875</xdr:rowOff>
    </xdr:to>
    <xdr:sp macro="" textlink="">
      <xdr:nvSpPr>
        <xdr:cNvPr id="2" name="TxtFilter"/>
        <xdr:cNvSpPr txBox="1">
          <a:spLocks noChangeArrowheads="1"/>
        </xdr:cNvSpPr>
      </xdr:nvSpPr>
      <xdr:spPr bwMode="auto">
        <a:xfrm>
          <a:off x="9696450" y="200025"/>
          <a:ext cx="1466851" cy="466725"/>
        </a:xfrm>
        <a:prstGeom prst="rect">
          <a:avLst/>
        </a:prstGeom>
        <a:gradFill rotWithShape="1">
          <a:gsLst>
            <a:gs pos="0">
              <a:srgbClr val="000000">
                <a:gamma/>
                <a:shade val="0"/>
                <a:invGamma/>
              </a:srgbClr>
            </a:gs>
            <a:gs pos="50000">
              <a:srgbClr val="3366FF"/>
            </a:gs>
            <a:gs pos="100000">
              <a:srgbClr val="000000">
                <a:gamma/>
                <a:shade val="0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70000"/>
            </a:prstClr>
          </a:outerShdw>
        </a:effectLst>
        <a:scene3d>
          <a:camera prst="orthographicFront"/>
          <a:lightRig rig="chilly" dir="t"/>
        </a:scene3d>
        <a:sp3d prstMaterial="matte"/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en-ZA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Remove Filter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66"/>
  </sheetPr>
  <dimension ref="A1:AA243"/>
  <sheetViews>
    <sheetView showGridLines="0" tabSelected="1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173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/>
    </row>
    <row r="4" spans="1:27" s="14" customFormat="1" ht="12.75" customHeight="1" x14ac:dyDescent="0.25">
      <c r="A4" s="31"/>
      <c r="B4" s="58" t="s">
        <v>34</v>
      </c>
      <c r="C4" s="28">
        <f>SUM(C5:C8)</f>
        <v>0</v>
      </c>
      <c r="D4" s="28">
        <f t="shared" ref="D4:K4" si="0">SUM(D5:D8)</f>
        <v>0</v>
      </c>
      <c r="E4" s="28">
        <f t="shared" si="0"/>
        <v>0</v>
      </c>
      <c r="F4" s="27">
        <f t="shared" si="0"/>
        <v>0</v>
      </c>
      <c r="G4" s="28">
        <f t="shared" si="0"/>
        <v>0</v>
      </c>
      <c r="H4" s="29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Z4" s="53"/>
      <c r="AA4" s="24" t="s">
        <v>7</v>
      </c>
    </row>
    <row r="5" spans="1:27" s="14" customFormat="1" ht="12.75" customHeight="1" x14ac:dyDescent="0.25">
      <c r="A5" s="31"/>
      <c r="B5" s="59" t="s">
        <v>35</v>
      </c>
      <c r="C5" s="27">
        <v>0</v>
      </c>
      <c r="D5" s="28">
        <v>0</v>
      </c>
      <c r="E5" s="28">
        <v>0</v>
      </c>
      <c r="F5" s="27">
        <v>0</v>
      </c>
      <c r="G5" s="28">
        <v>0</v>
      </c>
      <c r="H5" s="29">
        <v>0</v>
      </c>
      <c r="I5" s="28">
        <v>0</v>
      </c>
      <c r="J5" s="28">
        <v>0</v>
      </c>
      <c r="K5" s="29">
        <v>0</v>
      </c>
      <c r="Z5" s="53"/>
      <c r="AA5" s="30">
        <v>1</v>
      </c>
    </row>
    <row r="6" spans="1:27" s="14" customFormat="1" ht="12.75" customHeight="1" x14ac:dyDescent="0.25">
      <c r="A6" s="31"/>
      <c r="B6" s="59" t="s">
        <v>36</v>
      </c>
      <c r="C6" s="32">
        <v>0</v>
      </c>
      <c r="D6" s="33">
        <v>0</v>
      </c>
      <c r="E6" s="33">
        <v>0</v>
      </c>
      <c r="F6" s="32">
        <v>0</v>
      </c>
      <c r="G6" s="33">
        <v>0</v>
      </c>
      <c r="H6" s="34">
        <v>0</v>
      </c>
      <c r="I6" s="33">
        <v>0</v>
      </c>
      <c r="J6" s="33">
        <v>0</v>
      </c>
      <c r="K6" s="34">
        <v>0</v>
      </c>
      <c r="Z6" s="53"/>
      <c r="AA6" s="24" t="s">
        <v>10</v>
      </c>
    </row>
    <row r="7" spans="1:27" s="14" customFormat="1" ht="12.75" customHeight="1" x14ac:dyDescent="0.25">
      <c r="A7" s="31"/>
      <c r="B7" s="59" t="s">
        <v>37</v>
      </c>
      <c r="C7" s="32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4">
        <v>0</v>
      </c>
      <c r="Z7" s="53"/>
      <c r="AA7" s="30">
        <v>2</v>
      </c>
    </row>
    <row r="8" spans="1:27" s="14" customFormat="1" ht="12.75" customHeight="1" x14ac:dyDescent="0.25">
      <c r="A8" s="31"/>
      <c r="B8" s="59" t="s">
        <v>38</v>
      </c>
      <c r="C8" s="35">
        <v>0</v>
      </c>
      <c r="D8" s="36">
        <v>0</v>
      </c>
      <c r="E8" s="36">
        <v>0</v>
      </c>
      <c r="F8" s="35">
        <v>0</v>
      </c>
      <c r="G8" s="36">
        <v>0</v>
      </c>
      <c r="H8" s="37">
        <v>0</v>
      </c>
      <c r="I8" s="36">
        <v>0</v>
      </c>
      <c r="J8" s="36">
        <v>0</v>
      </c>
      <c r="K8" s="37">
        <v>0</v>
      </c>
      <c r="Z8" s="53"/>
      <c r="AA8" s="24" t="s">
        <v>13</v>
      </c>
    </row>
    <row r="9" spans="1:27" s="23" customFormat="1" ht="12.75" customHeight="1" x14ac:dyDescent="0.25">
      <c r="A9" s="18"/>
      <c r="B9" s="60" t="s">
        <v>39</v>
      </c>
      <c r="C9" s="33">
        <v>28737</v>
      </c>
      <c r="D9" s="33">
        <v>31852</v>
      </c>
      <c r="E9" s="33">
        <v>40107</v>
      </c>
      <c r="F9" s="32">
        <v>49281</v>
      </c>
      <c r="G9" s="33">
        <v>49281</v>
      </c>
      <c r="H9" s="34">
        <v>37801</v>
      </c>
      <c r="I9" s="33">
        <v>51781.344999999994</v>
      </c>
      <c r="J9" s="33">
        <v>54269.374000000003</v>
      </c>
      <c r="K9" s="33">
        <v>56891.726000000002</v>
      </c>
      <c r="Z9" s="53"/>
      <c r="AA9" s="14" t="s">
        <v>30</v>
      </c>
    </row>
    <row r="10" spans="1:27" s="14" customFormat="1" ht="12.75" customHeight="1" x14ac:dyDescent="0.25">
      <c r="A10" s="25"/>
      <c r="B10" s="60" t="s">
        <v>40</v>
      </c>
      <c r="C10" s="33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3">
        <v>0</v>
      </c>
      <c r="Z10" s="53"/>
    </row>
    <row r="11" spans="1:27" s="14" customFormat="1" ht="12.75" customHeight="1" x14ac:dyDescent="0.25">
      <c r="A11" s="31"/>
      <c r="B11" s="60" t="s">
        <v>41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53"/>
    </row>
    <row r="12" spans="1:27" s="14" customFormat="1" ht="12.75" customHeight="1" x14ac:dyDescent="0.25">
      <c r="A12" s="25"/>
      <c r="B12" s="60" t="s">
        <v>42</v>
      </c>
      <c r="C12" s="33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53"/>
    </row>
    <row r="13" spans="1:27" s="14" customFormat="1" ht="12.75" customHeight="1" x14ac:dyDescent="0.25">
      <c r="A13" s="25"/>
      <c r="B13" s="60" t="s">
        <v>43</v>
      </c>
      <c r="C13" s="33">
        <v>0</v>
      </c>
      <c r="D13" s="33">
        <v>0</v>
      </c>
      <c r="E13" s="33">
        <v>1989</v>
      </c>
      <c r="F13" s="32">
        <v>1314</v>
      </c>
      <c r="G13" s="33">
        <v>1314</v>
      </c>
      <c r="H13" s="34">
        <v>1428</v>
      </c>
      <c r="I13" s="33">
        <v>0</v>
      </c>
      <c r="J13" s="33">
        <v>0</v>
      </c>
      <c r="K13" s="33">
        <v>0</v>
      </c>
      <c r="Z13" s="53"/>
    </row>
    <row r="14" spans="1:27" s="14" customFormat="1" ht="12.75" customHeight="1" x14ac:dyDescent="0.25">
      <c r="A14" s="31"/>
      <c r="B14" s="58" t="s">
        <v>44</v>
      </c>
      <c r="C14" s="36">
        <v>954</v>
      </c>
      <c r="D14" s="36">
        <v>2035</v>
      </c>
      <c r="E14" s="36">
        <v>227</v>
      </c>
      <c r="F14" s="35">
        <v>0</v>
      </c>
      <c r="G14" s="36">
        <v>0</v>
      </c>
      <c r="H14" s="37">
        <v>484</v>
      </c>
      <c r="I14" s="36">
        <v>0</v>
      </c>
      <c r="J14" s="36">
        <v>0</v>
      </c>
      <c r="K14" s="36">
        <v>0</v>
      </c>
      <c r="Z14" s="53"/>
    </row>
    <row r="15" spans="1:27" s="14" customFormat="1" ht="12.75" customHeight="1" x14ac:dyDescent="0.25">
      <c r="A15" s="44"/>
      <c r="B15" s="45" t="s">
        <v>45</v>
      </c>
      <c r="C15" s="61">
        <f>SUM(C5:C14)</f>
        <v>29691</v>
      </c>
      <c r="D15" s="61">
        <f t="shared" ref="D15:K15" si="1">SUM(D5:D14)</f>
        <v>33887</v>
      </c>
      <c r="E15" s="61">
        <f t="shared" si="1"/>
        <v>42323</v>
      </c>
      <c r="F15" s="62">
        <f t="shared" si="1"/>
        <v>50595</v>
      </c>
      <c r="G15" s="61">
        <f t="shared" si="1"/>
        <v>50595</v>
      </c>
      <c r="H15" s="63">
        <f t="shared" si="1"/>
        <v>39713</v>
      </c>
      <c r="I15" s="61">
        <f t="shared" si="1"/>
        <v>51781.344999999994</v>
      </c>
      <c r="J15" s="61">
        <f t="shared" si="1"/>
        <v>54269.374000000003</v>
      </c>
      <c r="K15" s="61">
        <f t="shared" si="1"/>
        <v>56891.726000000002</v>
      </c>
      <c r="Z15" s="53"/>
    </row>
    <row r="16" spans="1:27" s="14" customFormat="1" x14ac:dyDescent="0.25">
      <c r="Z16" s="53"/>
    </row>
    <row r="17" spans="26:26" s="14" customFormat="1" x14ac:dyDescent="0.25">
      <c r="Z17" s="53"/>
    </row>
    <row r="18" spans="26:26" s="14" customFormat="1" x14ac:dyDescent="0.25">
      <c r="Z18" s="53"/>
    </row>
    <row r="19" spans="26:26" s="14" customFormat="1" x14ac:dyDescent="0.25">
      <c r="Z19" s="53"/>
    </row>
    <row r="20" spans="26:26" s="14" customFormat="1" x14ac:dyDescent="0.25">
      <c r="Z20" s="53"/>
    </row>
    <row r="21" spans="26:26" s="14" customFormat="1" x14ac:dyDescent="0.25">
      <c r="Z21" s="53"/>
    </row>
    <row r="22" spans="26:26" s="14" customFormat="1" x14ac:dyDescent="0.25">
      <c r="Z22" s="53"/>
    </row>
    <row r="23" spans="26:26" s="14" customFormat="1" x14ac:dyDescent="0.25">
      <c r="Z23" s="53"/>
    </row>
    <row r="24" spans="26:26" s="14" customFormat="1" x14ac:dyDescent="0.25">
      <c r="Z24" s="53"/>
    </row>
    <row r="25" spans="26:26" s="14" customFormat="1" x14ac:dyDescent="0.25">
      <c r="Z25" s="53"/>
    </row>
    <row r="26" spans="26:26" s="14" customFormat="1" x14ac:dyDescent="0.25">
      <c r="Z26" s="53"/>
    </row>
    <row r="27" spans="26:26" s="14" customFormat="1" x14ac:dyDescent="0.25">
      <c r="Z27" s="53"/>
    </row>
    <row r="28" spans="26:26" s="14" customFormat="1" x14ac:dyDescent="0.25">
      <c r="Z28" s="53"/>
    </row>
    <row r="29" spans="26:26" s="14" customFormat="1" x14ac:dyDescent="0.25">
      <c r="Z29" s="53"/>
    </row>
    <row r="30" spans="26:26" s="14" customFormat="1" x14ac:dyDescent="0.25">
      <c r="Z30" s="53"/>
    </row>
    <row r="31" spans="26:26" s="14" customFormat="1" x14ac:dyDescent="0.25">
      <c r="Z31" s="53"/>
    </row>
    <row r="32" spans="26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180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158</v>
      </c>
      <c r="C4" s="33">
        <v>0</v>
      </c>
      <c r="D4" s="33">
        <v>105696</v>
      </c>
      <c r="E4" s="33">
        <v>125533</v>
      </c>
      <c r="F4" s="27">
        <v>155465</v>
      </c>
      <c r="G4" s="28">
        <v>172741</v>
      </c>
      <c r="H4" s="29">
        <v>164726</v>
      </c>
      <c r="I4" s="33">
        <v>209777</v>
      </c>
      <c r="J4" s="33">
        <v>239738</v>
      </c>
      <c r="K4" s="33">
        <v>252894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159</v>
      </c>
      <c r="C5" s="33">
        <v>11516</v>
      </c>
      <c r="D5" s="33">
        <v>20698</v>
      </c>
      <c r="E5" s="33">
        <v>12043</v>
      </c>
      <c r="F5" s="32">
        <v>18128</v>
      </c>
      <c r="G5" s="33">
        <v>18128</v>
      </c>
      <c r="H5" s="34">
        <v>12415</v>
      </c>
      <c r="I5" s="33">
        <v>13098</v>
      </c>
      <c r="J5" s="33">
        <v>13639</v>
      </c>
      <c r="K5" s="33">
        <v>15167</v>
      </c>
      <c r="Z5" s="53">
        <f t="shared" si="0"/>
        <v>1</v>
      </c>
      <c r="AA5" s="30">
        <v>6</v>
      </c>
    </row>
    <row r="6" spans="1:27" s="14" customFormat="1" ht="12.75" customHeight="1" x14ac:dyDescent="0.25">
      <c r="A6" s="25"/>
      <c r="B6" s="56" t="s">
        <v>160</v>
      </c>
      <c r="C6" s="33">
        <v>25243</v>
      </c>
      <c r="D6" s="33">
        <v>24959</v>
      </c>
      <c r="E6" s="33">
        <v>27120</v>
      </c>
      <c r="F6" s="32">
        <v>42358</v>
      </c>
      <c r="G6" s="33">
        <v>42358</v>
      </c>
      <c r="H6" s="34">
        <v>45411</v>
      </c>
      <c r="I6" s="33">
        <v>45110</v>
      </c>
      <c r="J6" s="33">
        <v>48376</v>
      </c>
      <c r="K6" s="33">
        <v>50994</v>
      </c>
      <c r="Z6" s="53">
        <f t="shared" si="0"/>
        <v>1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36759</v>
      </c>
      <c r="D19" s="46">
        <f t="shared" ref="D19:K19" si="1">SUM(D4:D18)</f>
        <v>151353</v>
      </c>
      <c r="E19" s="46">
        <f t="shared" si="1"/>
        <v>164696</v>
      </c>
      <c r="F19" s="47">
        <f t="shared" si="1"/>
        <v>215951</v>
      </c>
      <c r="G19" s="46">
        <f t="shared" si="1"/>
        <v>233227</v>
      </c>
      <c r="H19" s="48">
        <f t="shared" si="1"/>
        <v>222552</v>
      </c>
      <c r="I19" s="46">
        <f t="shared" si="1"/>
        <v>267985</v>
      </c>
      <c r="J19" s="46">
        <f t="shared" si="1"/>
        <v>301753</v>
      </c>
      <c r="K19" s="46">
        <f t="shared" si="1"/>
        <v>319055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36578</v>
      </c>
      <c r="D4" s="20">
        <f t="shared" ref="D4:K4" si="0">SUM(D5:D7)</f>
        <v>138266</v>
      </c>
      <c r="E4" s="20">
        <f t="shared" si="0"/>
        <v>163063</v>
      </c>
      <c r="F4" s="21">
        <f t="shared" si="0"/>
        <v>214319</v>
      </c>
      <c r="G4" s="20">
        <f t="shared" si="0"/>
        <v>231595</v>
      </c>
      <c r="H4" s="22">
        <f t="shared" si="0"/>
        <v>218282</v>
      </c>
      <c r="I4" s="20">
        <f t="shared" si="0"/>
        <v>266410</v>
      </c>
      <c r="J4" s="20">
        <f t="shared" si="0"/>
        <v>300559</v>
      </c>
      <c r="K4" s="20">
        <f t="shared" si="0"/>
        <v>317798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24059</v>
      </c>
      <c r="D5" s="28">
        <v>92709</v>
      </c>
      <c r="E5" s="28">
        <v>110713</v>
      </c>
      <c r="F5" s="27">
        <v>142113</v>
      </c>
      <c r="G5" s="28">
        <v>151536</v>
      </c>
      <c r="H5" s="29">
        <v>145491</v>
      </c>
      <c r="I5" s="28">
        <v>187149</v>
      </c>
      <c r="J5" s="28">
        <v>215848</v>
      </c>
      <c r="K5" s="29">
        <v>228504</v>
      </c>
      <c r="AA5" s="30">
        <v>6</v>
      </c>
    </row>
    <row r="6" spans="1:27" s="14" customFormat="1" ht="12.75" customHeight="1" x14ac:dyDescent="0.25">
      <c r="A6" s="31"/>
      <c r="B6" s="26" t="s">
        <v>9</v>
      </c>
      <c r="C6" s="32">
        <v>12519</v>
      </c>
      <c r="D6" s="33">
        <v>45553</v>
      </c>
      <c r="E6" s="33">
        <v>52350</v>
      </c>
      <c r="F6" s="32">
        <v>72206</v>
      </c>
      <c r="G6" s="33">
        <v>80059</v>
      </c>
      <c r="H6" s="34">
        <v>72776</v>
      </c>
      <c r="I6" s="33">
        <v>79261</v>
      </c>
      <c r="J6" s="33">
        <v>84711</v>
      </c>
      <c r="K6" s="34">
        <v>89294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4</v>
      </c>
      <c r="E7" s="36">
        <v>0</v>
      </c>
      <c r="F7" s="35">
        <v>0</v>
      </c>
      <c r="G7" s="36">
        <v>0</v>
      </c>
      <c r="H7" s="37">
        <v>15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33</v>
      </c>
      <c r="D8" s="20">
        <f t="shared" ref="D8:K8" si="1">SUM(D9:D15)</f>
        <v>1</v>
      </c>
      <c r="E8" s="20">
        <f t="shared" si="1"/>
        <v>0</v>
      </c>
      <c r="F8" s="21">
        <f t="shared" si="1"/>
        <v>930</v>
      </c>
      <c r="G8" s="20">
        <f t="shared" si="1"/>
        <v>930</v>
      </c>
      <c r="H8" s="22">
        <f t="shared" si="1"/>
        <v>346</v>
      </c>
      <c r="I8" s="20">
        <f t="shared" si="1"/>
        <v>979</v>
      </c>
      <c r="J8" s="20">
        <f t="shared" si="1"/>
        <v>1028</v>
      </c>
      <c r="K8" s="20">
        <f t="shared" si="1"/>
        <v>1082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1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33</v>
      </c>
      <c r="D15" s="36">
        <v>0</v>
      </c>
      <c r="E15" s="36">
        <v>0</v>
      </c>
      <c r="F15" s="35">
        <v>930</v>
      </c>
      <c r="G15" s="36">
        <v>930</v>
      </c>
      <c r="H15" s="37">
        <v>346</v>
      </c>
      <c r="I15" s="36">
        <v>979</v>
      </c>
      <c r="J15" s="36">
        <v>1028</v>
      </c>
      <c r="K15" s="37">
        <v>1082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148</v>
      </c>
      <c r="D16" s="20">
        <f t="shared" ref="D16:K16" si="2">SUM(D17:D23)</f>
        <v>13086</v>
      </c>
      <c r="E16" s="20">
        <f t="shared" si="2"/>
        <v>1633</v>
      </c>
      <c r="F16" s="21">
        <f t="shared" si="2"/>
        <v>702</v>
      </c>
      <c r="G16" s="20">
        <f t="shared" si="2"/>
        <v>702</v>
      </c>
      <c r="H16" s="22">
        <f t="shared" si="2"/>
        <v>3924</v>
      </c>
      <c r="I16" s="20">
        <f t="shared" si="2"/>
        <v>596</v>
      </c>
      <c r="J16" s="20">
        <f t="shared" si="2"/>
        <v>166</v>
      </c>
      <c r="K16" s="20">
        <f t="shared" si="2"/>
        <v>175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9942</v>
      </c>
      <c r="E17" s="28">
        <v>0</v>
      </c>
      <c r="F17" s="27">
        <v>0</v>
      </c>
      <c r="G17" s="28">
        <v>0</v>
      </c>
      <c r="H17" s="29">
        <v>2826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148</v>
      </c>
      <c r="D18" s="33">
        <v>3126</v>
      </c>
      <c r="E18" s="33">
        <v>1633</v>
      </c>
      <c r="F18" s="32">
        <v>702</v>
      </c>
      <c r="G18" s="33">
        <v>702</v>
      </c>
      <c r="H18" s="34">
        <v>1098</v>
      </c>
      <c r="I18" s="33">
        <v>596</v>
      </c>
      <c r="J18" s="33">
        <v>166</v>
      </c>
      <c r="K18" s="34">
        <v>175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18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36759</v>
      </c>
      <c r="D26" s="46">
        <f t="shared" ref="D26:K26" si="3">+D4+D8+D16+D24</f>
        <v>151353</v>
      </c>
      <c r="E26" s="46">
        <f t="shared" si="3"/>
        <v>164696</v>
      </c>
      <c r="F26" s="47">
        <f t="shared" si="3"/>
        <v>215951</v>
      </c>
      <c r="G26" s="46">
        <f t="shared" si="3"/>
        <v>233227</v>
      </c>
      <c r="H26" s="48">
        <f t="shared" si="3"/>
        <v>222552</v>
      </c>
      <c r="I26" s="46">
        <f t="shared" si="3"/>
        <v>267985</v>
      </c>
      <c r="J26" s="46">
        <f t="shared" si="3"/>
        <v>301753</v>
      </c>
      <c r="K26" s="46">
        <f t="shared" si="3"/>
        <v>319055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181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161</v>
      </c>
      <c r="C4" s="33">
        <v>570636</v>
      </c>
      <c r="D4" s="33">
        <v>665511</v>
      </c>
      <c r="E4" s="33">
        <v>729538</v>
      </c>
      <c r="F4" s="27">
        <v>681448</v>
      </c>
      <c r="G4" s="28">
        <v>689386</v>
      </c>
      <c r="H4" s="29">
        <v>790027</v>
      </c>
      <c r="I4" s="33">
        <v>786472</v>
      </c>
      <c r="J4" s="33">
        <v>840204</v>
      </c>
      <c r="K4" s="33">
        <v>889292</v>
      </c>
      <c r="Z4" s="53">
        <f t="shared" ref="Z4:Z20" si="0">IF(LEN(B4)&lt;5,0,1)</f>
        <v>1</v>
      </c>
      <c r="AA4" s="24" t="s">
        <v>7</v>
      </c>
    </row>
    <row r="5" spans="1:27" s="14" customFormat="1" ht="12.75" hidden="1" customHeight="1" x14ac:dyDescent="0.25">
      <c r="A5" s="25"/>
      <c r="B5" s="56" t="s">
        <v>30</v>
      </c>
      <c r="C5" s="33"/>
      <c r="D5" s="33"/>
      <c r="E5" s="33"/>
      <c r="F5" s="32"/>
      <c r="G5" s="33"/>
      <c r="H5" s="34"/>
      <c r="I5" s="33"/>
      <c r="J5" s="33"/>
      <c r="K5" s="33"/>
      <c r="Z5" s="53">
        <f t="shared" si="0"/>
        <v>0</v>
      </c>
      <c r="AA5" s="30">
        <v>7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570636</v>
      </c>
      <c r="D19" s="46">
        <f t="shared" ref="D19:K19" si="1">SUM(D4:D18)</f>
        <v>665511</v>
      </c>
      <c r="E19" s="46">
        <f t="shared" si="1"/>
        <v>729538</v>
      </c>
      <c r="F19" s="47">
        <f t="shared" si="1"/>
        <v>681448</v>
      </c>
      <c r="G19" s="46">
        <f t="shared" si="1"/>
        <v>689386</v>
      </c>
      <c r="H19" s="48">
        <f t="shared" si="1"/>
        <v>790027</v>
      </c>
      <c r="I19" s="46">
        <f t="shared" si="1"/>
        <v>786472</v>
      </c>
      <c r="J19" s="46">
        <f t="shared" si="1"/>
        <v>840204</v>
      </c>
      <c r="K19" s="46">
        <f t="shared" si="1"/>
        <v>889292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560377</v>
      </c>
      <c r="D4" s="20">
        <f t="shared" ref="D4:K4" si="0">SUM(D5:D7)</f>
        <v>647415</v>
      </c>
      <c r="E4" s="20">
        <f t="shared" si="0"/>
        <v>695766</v>
      </c>
      <c r="F4" s="21">
        <f t="shared" si="0"/>
        <v>660459</v>
      </c>
      <c r="G4" s="20">
        <f t="shared" si="0"/>
        <v>668397</v>
      </c>
      <c r="H4" s="22">
        <f t="shared" si="0"/>
        <v>762246</v>
      </c>
      <c r="I4" s="20">
        <f t="shared" si="0"/>
        <v>764393</v>
      </c>
      <c r="J4" s="20">
        <f t="shared" si="0"/>
        <v>817109</v>
      </c>
      <c r="K4" s="20">
        <f t="shared" si="0"/>
        <v>867833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343626</v>
      </c>
      <c r="D5" s="28">
        <v>410353</v>
      </c>
      <c r="E5" s="28">
        <v>443536</v>
      </c>
      <c r="F5" s="27">
        <v>489393</v>
      </c>
      <c r="G5" s="28">
        <v>491838</v>
      </c>
      <c r="H5" s="29">
        <v>484376</v>
      </c>
      <c r="I5" s="28">
        <v>526016</v>
      </c>
      <c r="J5" s="28">
        <v>555315</v>
      </c>
      <c r="K5" s="29">
        <v>574504</v>
      </c>
      <c r="AA5" s="30">
        <v>7</v>
      </c>
    </row>
    <row r="6" spans="1:27" s="14" customFormat="1" ht="12.75" customHeight="1" x14ac:dyDescent="0.25">
      <c r="A6" s="31"/>
      <c r="B6" s="26" t="s">
        <v>9</v>
      </c>
      <c r="C6" s="32">
        <v>216751</v>
      </c>
      <c r="D6" s="33">
        <v>237060</v>
      </c>
      <c r="E6" s="33">
        <v>252230</v>
      </c>
      <c r="F6" s="32">
        <v>171066</v>
      </c>
      <c r="G6" s="33">
        <v>176559</v>
      </c>
      <c r="H6" s="34">
        <v>277870</v>
      </c>
      <c r="I6" s="33">
        <v>238377</v>
      </c>
      <c r="J6" s="33">
        <v>261794</v>
      </c>
      <c r="K6" s="34">
        <v>293329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2</v>
      </c>
      <c r="E7" s="36">
        <v>0</v>
      </c>
      <c r="F7" s="35">
        <v>0</v>
      </c>
      <c r="G7" s="36">
        <v>0</v>
      </c>
      <c r="H7" s="37">
        <v>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699</v>
      </c>
      <c r="D8" s="20">
        <f t="shared" ref="D8:K8" si="1">SUM(D9:D15)</f>
        <v>2198</v>
      </c>
      <c r="E8" s="20">
        <f t="shared" si="1"/>
        <v>2457</v>
      </c>
      <c r="F8" s="21">
        <f t="shared" si="1"/>
        <v>1770</v>
      </c>
      <c r="G8" s="20">
        <f t="shared" si="1"/>
        <v>1770</v>
      </c>
      <c r="H8" s="22">
        <f t="shared" si="1"/>
        <v>2097</v>
      </c>
      <c r="I8" s="20">
        <f t="shared" si="1"/>
        <v>1860</v>
      </c>
      <c r="J8" s="20">
        <f t="shared" si="1"/>
        <v>1989</v>
      </c>
      <c r="K8" s="20">
        <f t="shared" si="1"/>
        <v>2094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864</v>
      </c>
      <c r="E14" s="33">
        <v>1039</v>
      </c>
      <c r="F14" s="32">
        <v>604</v>
      </c>
      <c r="G14" s="33">
        <v>604</v>
      </c>
      <c r="H14" s="34">
        <v>793</v>
      </c>
      <c r="I14" s="33">
        <v>635</v>
      </c>
      <c r="J14" s="33">
        <v>679</v>
      </c>
      <c r="K14" s="34">
        <v>715</v>
      </c>
    </row>
    <row r="15" spans="1:27" s="14" customFormat="1" ht="12.75" customHeight="1" x14ac:dyDescent="0.25">
      <c r="A15" s="25"/>
      <c r="B15" s="26" t="s">
        <v>20</v>
      </c>
      <c r="C15" s="35">
        <v>699</v>
      </c>
      <c r="D15" s="36">
        <v>1334</v>
      </c>
      <c r="E15" s="36">
        <v>1418</v>
      </c>
      <c r="F15" s="35">
        <v>1166</v>
      </c>
      <c r="G15" s="36">
        <v>1166</v>
      </c>
      <c r="H15" s="37">
        <v>1304</v>
      </c>
      <c r="I15" s="36">
        <v>1225</v>
      </c>
      <c r="J15" s="36">
        <v>1310</v>
      </c>
      <c r="K15" s="37">
        <v>1379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9560</v>
      </c>
      <c r="D16" s="20">
        <f t="shared" ref="D16:K16" si="2">SUM(D17:D23)</f>
        <v>15898</v>
      </c>
      <c r="E16" s="20">
        <f t="shared" si="2"/>
        <v>31315</v>
      </c>
      <c r="F16" s="21">
        <f t="shared" si="2"/>
        <v>19219</v>
      </c>
      <c r="G16" s="20">
        <f t="shared" si="2"/>
        <v>19219</v>
      </c>
      <c r="H16" s="22">
        <f t="shared" si="2"/>
        <v>25684</v>
      </c>
      <c r="I16" s="20">
        <f t="shared" si="2"/>
        <v>20219</v>
      </c>
      <c r="J16" s="20">
        <f t="shared" si="2"/>
        <v>21106</v>
      </c>
      <c r="K16" s="20">
        <f t="shared" si="2"/>
        <v>19365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2756</v>
      </c>
      <c r="E17" s="28">
        <v>0</v>
      </c>
      <c r="F17" s="27">
        <v>0</v>
      </c>
      <c r="G17" s="28">
        <v>0</v>
      </c>
      <c r="H17" s="29">
        <v>7555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9560</v>
      </c>
      <c r="D18" s="33">
        <v>13142</v>
      </c>
      <c r="E18" s="33">
        <v>31255</v>
      </c>
      <c r="F18" s="32">
        <v>19219</v>
      </c>
      <c r="G18" s="33">
        <v>19219</v>
      </c>
      <c r="H18" s="34">
        <v>18129</v>
      </c>
      <c r="I18" s="33">
        <v>20219</v>
      </c>
      <c r="J18" s="33">
        <v>21106</v>
      </c>
      <c r="K18" s="34">
        <v>19365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60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570636</v>
      </c>
      <c r="D26" s="46">
        <f t="shared" ref="D26:K26" si="3">+D4+D8+D16+D24</f>
        <v>665511</v>
      </c>
      <c r="E26" s="46">
        <f t="shared" si="3"/>
        <v>729538</v>
      </c>
      <c r="F26" s="47">
        <f t="shared" si="3"/>
        <v>681448</v>
      </c>
      <c r="G26" s="46">
        <f t="shared" si="3"/>
        <v>689386</v>
      </c>
      <c r="H26" s="48">
        <f t="shared" si="3"/>
        <v>790027</v>
      </c>
      <c r="I26" s="46">
        <f t="shared" si="3"/>
        <v>786472</v>
      </c>
      <c r="J26" s="46">
        <f t="shared" si="3"/>
        <v>840204</v>
      </c>
      <c r="K26" s="46">
        <f t="shared" si="3"/>
        <v>889292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182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162</v>
      </c>
      <c r="C4" s="33">
        <v>17282</v>
      </c>
      <c r="D4" s="33">
        <v>14667</v>
      </c>
      <c r="E4" s="33">
        <v>15380</v>
      </c>
      <c r="F4" s="27">
        <v>50073</v>
      </c>
      <c r="G4" s="28">
        <v>55176</v>
      </c>
      <c r="H4" s="29">
        <v>47944</v>
      </c>
      <c r="I4" s="33">
        <v>54488</v>
      </c>
      <c r="J4" s="33">
        <v>58049</v>
      </c>
      <c r="K4" s="33">
        <v>58128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163</v>
      </c>
      <c r="C5" s="33">
        <v>49485</v>
      </c>
      <c r="D5" s="33">
        <v>29219</v>
      </c>
      <c r="E5" s="33">
        <v>39394</v>
      </c>
      <c r="F5" s="32">
        <v>15818</v>
      </c>
      <c r="G5" s="33">
        <v>19368</v>
      </c>
      <c r="H5" s="34">
        <v>10600</v>
      </c>
      <c r="I5" s="33">
        <v>33701</v>
      </c>
      <c r="J5" s="33">
        <v>39744</v>
      </c>
      <c r="K5" s="33">
        <v>41278</v>
      </c>
      <c r="Z5" s="53">
        <f t="shared" si="0"/>
        <v>1</v>
      </c>
      <c r="AA5" s="30">
        <v>8</v>
      </c>
    </row>
    <row r="6" spans="1:27" s="14" customFormat="1" ht="12.75" customHeight="1" x14ac:dyDescent="0.25">
      <c r="A6" s="25"/>
      <c r="B6" s="56" t="s">
        <v>164</v>
      </c>
      <c r="C6" s="33">
        <v>0</v>
      </c>
      <c r="D6" s="33">
        <v>697</v>
      </c>
      <c r="E6" s="33">
        <v>36</v>
      </c>
      <c r="F6" s="32">
        <v>1284</v>
      </c>
      <c r="G6" s="33">
        <v>1284</v>
      </c>
      <c r="H6" s="34">
        <v>473</v>
      </c>
      <c r="I6" s="33">
        <v>1362</v>
      </c>
      <c r="J6" s="33">
        <v>1429</v>
      </c>
      <c r="K6" s="33">
        <v>1505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165</v>
      </c>
      <c r="C7" s="33">
        <v>0</v>
      </c>
      <c r="D7" s="33">
        <v>24569</v>
      </c>
      <c r="E7" s="33">
        <v>31974</v>
      </c>
      <c r="F7" s="32">
        <v>20516</v>
      </c>
      <c r="G7" s="33">
        <v>20516</v>
      </c>
      <c r="H7" s="34">
        <v>33022</v>
      </c>
      <c r="I7" s="33">
        <v>21562</v>
      </c>
      <c r="J7" s="33">
        <v>22619</v>
      </c>
      <c r="K7" s="33">
        <v>25381</v>
      </c>
      <c r="Z7" s="53">
        <f t="shared" si="0"/>
        <v>1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66767</v>
      </c>
      <c r="D19" s="46">
        <f t="shared" ref="D19:K19" si="1">SUM(D4:D18)</f>
        <v>69152</v>
      </c>
      <c r="E19" s="46">
        <f t="shared" si="1"/>
        <v>86784</v>
      </c>
      <c r="F19" s="47">
        <f t="shared" si="1"/>
        <v>87691</v>
      </c>
      <c r="G19" s="46">
        <f t="shared" si="1"/>
        <v>96344</v>
      </c>
      <c r="H19" s="48">
        <f t="shared" si="1"/>
        <v>92039</v>
      </c>
      <c r="I19" s="46">
        <f t="shared" si="1"/>
        <v>111113</v>
      </c>
      <c r="J19" s="46">
        <f t="shared" si="1"/>
        <v>121841</v>
      </c>
      <c r="K19" s="46">
        <f t="shared" si="1"/>
        <v>126292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189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66744</v>
      </c>
      <c r="D4" s="20">
        <f t="shared" ref="D4:K4" si="0">SUM(D5:D7)</f>
        <v>69006</v>
      </c>
      <c r="E4" s="20">
        <f t="shared" si="0"/>
        <v>85141</v>
      </c>
      <c r="F4" s="21">
        <f t="shared" si="0"/>
        <v>86401</v>
      </c>
      <c r="G4" s="20">
        <f t="shared" si="0"/>
        <v>89951</v>
      </c>
      <c r="H4" s="22">
        <f t="shared" si="0"/>
        <v>89194</v>
      </c>
      <c r="I4" s="20">
        <f t="shared" si="0"/>
        <v>109393</v>
      </c>
      <c r="J4" s="20">
        <f t="shared" si="0"/>
        <v>119811</v>
      </c>
      <c r="K4" s="20">
        <f t="shared" si="0"/>
        <v>124258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36715</v>
      </c>
      <c r="D5" s="28">
        <v>23648</v>
      </c>
      <c r="E5" s="28">
        <v>32901</v>
      </c>
      <c r="F5" s="27">
        <v>38764</v>
      </c>
      <c r="G5" s="28">
        <v>39764</v>
      </c>
      <c r="H5" s="29">
        <v>28486</v>
      </c>
      <c r="I5" s="28">
        <v>45265</v>
      </c>
      <c r="J5" s="28">
        <v>47947</v>
      </c>
      <c r="K5" s="29">
        <v>51829</v>
      </c>
      <c r="AA5" s="30">
        <v>8</v>
      </c>
    </row>
    <row r="6" spans="1:27" s="14" customFormat="1" ht="12.75" customHeight="1" x14ac:dyDescent="0.25">
      <c r="A6" s="31"/>
      <c r="B6" s="26" t="s">
        <v>9</v>
      </c>
      <c r="C6" s="32">
        <v>30029</v>
      </c>
      <c r="D6" s="33">
        <v>45358</v>
      </c>
      <c r="E6" s="33">
        <v>52240</v>
      </c>
      <c r="F6" s="32">
        <v>47637</v>
      </c>
      <c r="G6" s="33">
        <v>50187</v>
      </c>
      <c r="H6" s="34">
        <v>60704</v>
      </c>
      <c r="I6" s="33">
        <v>64128</v>
      </c>
      <c r="J6" s="33">
        <v>71864</v>
      </c>
      <c r="K6" s="34">
        <v>72429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4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23</v>
      </c>
      <c r="D8" s="20">
        <f t="shared" ref="D8:K8" si="1">SUM(D9:D15)</f>
        <v>0</v>
      </c>
      <c r="E8" s="20">
        <f t="shared" si="1"/>
        <v>18</v>
      </c>
      <c r="F8" s="21">
        <f t="shared" si="1"/>
        <v>74</v>
      </c>
      <c r="G8" s="20">
        <f t="shared" si="1"/>
        <v>74</v>
      </c>
      <c r="H8" s="22">
        <f t="shared" si="1"/>
        <v>725</v>
      </c>
      <c r="I8" s="20">
        <f t="shared" si="1"/>
        <v>77</v>
      </c>
      <c r="J8" s="20">
        <f t="shared" si="1"/>
        <v>81</v>
      </c>
      <c r="K8" s="20">
        <f t="shared" si="1"/>
        <v>85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16</v>
      </c>
      <c r="D9" s="28">
        <v>0</v>
      </c>
      <c r="E9" s="28">
        <v>0</v>
      </c>
      <c r="F9" s="27">
        <v>0</v>
      </c>
      <c r="G9" s="28">
        <v>0</v>
      </c>
      <c r="H9" s="29">
        <v>719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7</v>
      </c>
      <c r="D15" s="36">
        <v>0</v>
      </c>
      <c r="E15" s="36">
        <v>18</v>
      </c>
      <c r="F15" s="35">
        <v>74</v>
      </c>
      <c r="G15" s="36">
        <v>74</v>
      </c>
      <c r="H15" s="37">
        <v>6</v>
      </c>
      <c r="I15" s="36">
        <v>77</v>
      </c>
      <c r="J15" s="36">
        <v>81</v>
      </c>
      <c r="K15" s="37">
        <v>85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0</v>
      </c>
      <c r="D16" s="20">
        <f t="shared" ref="D16:K16" si="2">SUM(D17:D23)</f>
        <v>146</v>
      </c>
      <c r="E16" s="20">
        <f t="shared" si="2"/>
        <v>1625</v>
      </c>
      <c r="F16" s="21">
        <f t="shared" si="2"/>
        <v>1216</v>
      </c>
      <c r="G16" s="20">
        <f t="shared" si="2"/>
        <v>6319</v>
      </c>
      <c r="H16" s="22">
        <f t="shared" si="2"/>
        <v>2120</v>
      </c>
      <c r="I16" s="20">
        <f t="shared" si="2"/>
        <v>1643</v>
      </c>
      <c r="J16" s="20">
        <f t="shared" si="2"/>
        <v>1949</v>
      </c>
      <c r="K16" s="20">
        <f t="shared" si="2"/>
        <v>1949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912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146</v>
      </c>
      <c r="E18" s="33">
        <v>713</v>
      </c>
      <c r="F18" s="32">
        <v>1216</v>
      </c>
      <c r="G18" s="33">
        <v>6319</v>
      </c>
      <c r="H18" s="34">
        <v>2120</v>
      </c>
      <c r="I18" s="33">
        <v>1643</v>
      </c>
      <c r="J18" s="33">
        <v>1949</v>
      </c>
      <c r="K18" s="34">
        <v>1949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66767</v>
      </c>
      <c r="D26" s="46">
        <f t="shared" ref="D26:K26" si="3">+D4+D8+D16+D24</f>
        <v>69152</v>
      </c>
      <c r="E26" s="46">
        <f t="shared" si="3"/>
        <v>86784</v>
      </c>
      <c r="F26" s="47">
        <f t="shared" si="3"/>
        <v>87691</v>
      </c>
      <c r="G26" s="46">
        <f t="shared" si="3"/>
        <v>96344</v>
      </c>
      <c r="H26" s="48">
        <f t="shared" si="3"/>
        <v>92039</v>
      </c>
      <c r="I26" s="46">
        <f t="shared" si="3"/>
        <v>111113</v>
      </c>
      <c r="J26" s="46">
        <f t="shared" si="3"/>
        <v>121841</v>
      </c>
      <c r="K26" s="46">
        <f t="shared" si="3"/>
        <v>126292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183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166</v>
      </c>
      <c r="C4" s="33">
        <v>14898</v>
      </c>
      <c r="D4" s="33">
        <v>16845</v>
      </c>
      <c r="E4" s="33">
        <v>11240</v>
      </c>
      <c r="F4" s="27">
        <v>20304</v>
      </c>
      <c r="G4" s="28">
        <v>20304</v>
      </c>
      <c r="H4" s="29">
        <v>17693</v>
      </c>
      <c r="I4" s="33">
        <v>18779</v>
      </c>
      <c r="J4" s="33">
        <v>19810</v>
      </c>
      <c r="K4" s="33">
        <v>20900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167</v>
      </c>
      <c r="C5" s="33">
        <v>5172</v>
      </c>
      <c r="D5" s="33">
        <v>6060</v>
      </c>
      <c r="E5" s="33">
        <v>7077</v>
      </c>
      <c r="F5" s="32">
        <v>5936</v>
      </c>
      <c r="G5" s="33">
        <v>5936</v>
      </c>
      <c r="H5" s="34">
        <v>11371</v>
      </c>
      <c r="I5" s="33">
        <v>6309</v>
      </c>
      <c r="J5" s="33">
        <v>6639</v>
      </c>
      <c r="K5" s="33">
        <v>6999</v>
      </c>
      <c r="Z5" s="53">
        <f t="shared" si="0"/>
        <v>1</v>
      </c>
      <c r="AA5" s="30">
        <v>9</v>
      </c>
    </row>
    <row r="6" spans="1:27" s="14" customFormat="1" ht="12.75" customHeight="1" x14ac:dyDescent="0.25">
      <c r="A6" s="25"/>
      <c r="B6" s="56" t="s">
        <v>168</v>
      </c>
      <c r="C6" s="33">
        <v>5473</v>
      </c>
      <c r="D6" s="33">
        <v>5368</v>
      </c>
      <c r="E6" s="33">
        <v>5802</v>
      </c>
      <c r="F6" s="32">
        <v>7948</v>
      </c>
      <c r="G6" s="33">
        <v>7948</v>
      </c>
      <c r="H6" s="34">
        <v>5984</v>
      </c>
      <c r="I6" s="33">
        <v>8408</v>
      </c>
      <c r="J6" s="33">
        <v>8815</v>
      </c>
      <c r="K6" s="33">
        <v>9286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169</v>
      </c>
      <c r="C7" s="33">
        <v>20689</v>
      </c>
      <c r="D7" s="33">
        <v>26606</v>
      </c>
      <c r="E7" s="33">
        <v>25615</v>
      </c>
      <c r="F7" s="32">
        <v>27572</v>
      </c>
      <c r="G7" s="33">
        <v>27572</v>
      </c>
      <c r="H7" s="34">
        <v>28097</v>
      </c>
      <c r="I7" s="33">
        <v>28333</v>
      </c>
      <c r="J7" s="33">
        <v>31547</v>
      </c>
      <c r="K7" s="33">
        <v>33275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170</v>
      </c>
      <c r="C8" s="33">
        <v>11478</v>
      </c>
      <c r="D8" s="33">
        <v>13242</v>
      </c>
      <c r="E8" s="33">
        <v>14707</v>
      </c>
      <c r="F8" s="32">
        <v>19805</v>
      </c>
      <c r="G8" s="33">
        <v>27258</v>
      </c>
      <c r="H8" s="34">
        <v>23493</v>
      </c>
      <c r="I8" s="33">
        <v>24845</v>
      </c>
      <c r="J8" s="33">
        <v>28294</v>
      </c>
      <c r="K8" s="33">
        <v>29821</v>
      </c>
      <c r="Z8" s="53">
        <f t="shared" si="0"/>
        <v>1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57710</v>
      </c>
      <c r="D19" s="46">
        <f t="shared" ref="D19:K19" si="1">SUM(D4:D18)</f>
        <v>68121</v>
      </c>
      <c r="E19" s="46">
        <f t="shared" si="1"/>
        <v>64441</v>
      </c>
      <c r="F19" s="47">
        <f t="shared" si="1"/>
        <v>81565</v>
      </c>
      <c r="G19" s="46">
        <f t="shared" si="1"/>
        <v>89018</v>
      </c>
      <c r="H19" s="48">
        <f t="shared" si="1"/>
        <v>86638</v>
      </c>
      <c r="I19" s="46">
        <f t="shared" si="1"/>
        <v>86674</v>
      </c>
      <c r="J19" s="46">
        <f t="shared" si="1"/>
        <v>95105</v>
      </c>
      <c r="K19" s="46">
        <f t="shared" si="1"/>
        <v>100281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52183</v>
      </c>
      <c r="D4" s="20">
        <f t="shared" ref="D4:K4" si="0">SUM(D5:D7)</f>
        <v>60583</v>
      </c>
      <c r="E4" s="20">
        <f t="shared" si="0"/>
        <v>55970</v>
      </c>
      <c r="F4" s="21">
        <f t="shared" si="0"/>
        <v>79836</v>
      </c>
      <c r="G4" s="20">
        <f t="shared" si="0"/>
        <v>87289</v>
      </c>
      <c r="H4" s="22">
        <f t="shared" si="0"/>
        <v>85635</v>
      </c>
      <c r="I4" s="20">
        <f t="shared" si="0"/>
        <v>83906</v>
      </c>
      <c r="J4" s="20">
        <f t="shared" si="0"/>
        <v>91979</v>
      </c>
      <c r="K4" s="20">
        <f t="shared" si="0"/>
        <v>96987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21931</v>
      </c>
      <c r="D5" s="28">
        <v>31652</v>
      </c>
      <c r="E5" s="28">
        <v>34029</v>
      </c>
      <c r="F5" s="27">
        <v>39620</v>
      </c>
      <c r="G5" s="28">
        <v>55073</v>
      </c>
      <c r="H5" s="29">
        <v>53478</v>
      </c>
      <c r="I5" s="28">
        <v>56075</v>
      </c>
      <c r="J5" s="28">
        <v>60166</v>
      </c>
      <c r="K5" s="29">
        <v>63463</v>
      </c>
      <c r="AA5" s="30">
        <v>9</v>
      </c>
    </row>
    <row r="6" spans="1:27" s="14" customFormat="1" ht="12.75" customHeight="1" x14ac:dyDescent="0.25">
      <c r="A6" s="31"/>
      <c r="B6" s="26" t="s">
        <v>9</v>
      </c>
      <c r="C6" s="32">
        <v>30252</v>
      </c>
      <c r="D6" s="33">
        <v>28931</v>
      </c>
      <c r="E6" s="33">
        <v>21941</v>
      </c>
      <c r="F6" s="32">
        <v>40216</v>
      </c>
      <c r="G6" s="33">
        <v>32216</v>
      </c>
      <c r="H6" s="34">
        <v>32094</v>
      </c>
      <c r="I6" s="33">
        <v>27831</v>
      </c>
      <c r="J6" s="33">
        <v>31813</v>
      </c>
      <c r="K6" s="34">
        <v>33524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63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19</v>
      </c>
      <c r="D8" s="20">
        <f t="shared" ref="D8:K8" si="1">SUM(D9:D15)</f>
        <v>31</v>
      </c>
      <c r="E8" s="20">
        <f t="shared" si="1"/>
        <v>19</v>
      </c>
      <c r="F8" s="21">
        <f t="shared" si="1"/>
        <v>27</v>
      </c>
      <c r="G8" s="20">
        <f t="shared" si="1"/>
        <v>27</v>
      </c>
      <c r="H8" s="22">
        <f t="shared" si="1"/>
        <v>29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19</v>
      </c>
      <c r="D9" s="28">
        <v>17</v>
      </c>
      <c r="E9" s="28">
        <v>19</v>
      </c>
      <c r="F9" s="27">
        <v>27</v>
      </c>
      <c r="G9" s="28">
        <v>27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14</v>
      </c>
      <c r="E15" s="36">
        <v>0</v>
      </c>
      <c r="F15" s="35">
        <v>0</v>
      </c>
      <c r="G15" s="36">
        <v>0</v>
      </c>
      <c r="H15" s="37">
        <v>29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5508</v>
      </c>
      <c r="D16" s="20">
        <f t="shared" ref="D16:K16" si="2">SUM(D17:D23)</f>
        <v>7507</v>
      </c>
      <c r="E16" s="20">
        <f t="shared" si="2"/>
        <v>8452</v>
      </c>
      <c r="F16" s="21">
        <f t="shared" si="2"/>
        <v>1702</v>
      </c>
      <c r="G16" s="20">
        <f t="shared" si="2"/>
        <v>1702</v>
      </c>
      <c r="H16" s="22">
        <f t="shared" si="2"/>
        <v>974</v>
      </c>
      <c r="I16" s="20">
        <f t="shared" si="2"/>
        <v>2768</v>
      </c>
      <c r="J16" s="20">
        <f t="shared" si="2"/>
        <v>3126</v>
      </c>
      <c r="K16" s="20">
        <f t="shared" si="2"/>
        <v>3294</v>
      </c>
    </row>
    <row r="17" spans="1:11" s="14" customFormat="1" ht="12.75" customHeight="1" x14ac:dyDescent="0.25">
      <c r="A17" s="25"/>
      <c r="B17" s="26" t="s">
        <v>22</v>
      </c>
      <c r="C17" s="27">
        <v>4343</v>
      </c>
      <c r="D17" s="28">
        <v>7466</v>
      </c>
      <c r="E17" s="28">
        <v>6776</v>
      </c>
      <c r="F17" s="27">
        <v>0</v>
      </c>
      <c r="G17" s="28">
        <v>0</v>
      </c>
      <c r="H17" s="29">
        <v>562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1165</v>
      </c>
      <c r="D18" s="33">
        <v>41</v>
      </c>
      <c r="E18" s="33">
        <v>1676</v>
      </c>
      <c r="F18" s="32">
        <v>1702</v>
      </c>
      <c r="G18" s="33">
        <v>1702</v>
      </c>
      <c r="H18" s="34">
        <v>412</v>
      </c>
      <c r="I18" s="33">
        <v>2768</v>
      </c>
      <c r="J18" s="33">
        <v>3126</v>
      </c>
      <c r="K18" s="34">
        <v>3294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57710</v>
      </c>
      <c r="D26" s="46">
        <f t="shared" ref="D26:K26" si="3">+D4+D8+D16+D24</f>
        <v>68121</v>
      </c>
      <c r="E26" s="46">
        <f t="shared" si="3"/>
        <v>64441</v>
      </c>
      <c r="F26" s="47">
        <f t="shared" si="3"/>
        <v>81565</v>
      </c>
      <c r="G26" s="46">
        <f t="shared" si="3"/>
        <v>89018</v>
      </c>
      <c r="H26" s="48">
        <f t="shared" si="3"/>
        <v>86638</v>
      </c>
      <c r="I26" s="46">
        <f t="shared" si="3"/>
        <v>86674</v>
      </c>
      <c r="J26" s="46">
        <f t="shared" si="3"/>
        <v>95105</v>
      </c>
      <c r="K26" s="46">
        <f t="shared" si="3"/>
        <v>100281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184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171</v>
      </c>
      <c r="C4" s="33">
        <v>279345</v>
      </c>
      <c r="D4" s="33">
        <v>467395</v>
      </c>
      <c r="E4" s="33">
        <v>378130</v>
      </c>
      <c r="F4" s="27">
        <v>421428</v>
      </c>
      <c r="G4" s="28">
        <v>478758</v>
      </c>
      <c r="H4" s="29">
        <v>457337</v>
      </c>
      <c r="I4" s="33">
        <v>423543</v>
      </c>
      <c r="J4" s="33">
        <v>446407</v>
      </c>
      <c r="K4" s="33">
        <v>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172</v>
      </c>
      <c r="C5" s="33">
        <v>30083</v>
      </c>
      <c r="D5" s="33">
        <v>22361</v>
      </c>
      <c r="E5" s="33">
        <v>101415</v>
      </c>
      <c r="F5" s="32">
        <v>9700</v>
      </c>
      <c r="G5" s="33">
        <v>9700</v>
      </c>
      <c r="H5" s="34">
        <v>8688</v>
      </c>
      <c r="I5" s="33">
        <v>6065</v>
      </c>
      <c r="J5" s="33">
        <v>5529</v>
      </c>
      <c r="K5" s="33">
        <v>5830</v>
      </c>
      <c r="Z5" s="53">
        <f t="shared" si="0"/>
        <v>1</v>
      </c>
      <c r="AA5" s="30">
        <v>10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309428</v>
      </c>
      <c r="D19" s="46">
        <f t="shared" ref="D19:K19" si="1">SUM(D4:D18)</f>
        <v>489756</v>
      </c>
      <c r="E19" s="46">
        <f t="shared" si="1"/>
        <v>479545</v>
      </c>
      <c r="F19" s="47">
        <f t="shared" si="1"/>
        <v>431128</v>
      </c>
      <c r="G19" s="46">
        <f t="shared" si="1"/>
        <v>488458</v>
      </c>
      <c r="H19" s="48">
        <f t="shared" si="1"/>
        <v>466025</v>
      </c>
      <c r="I19" s="46">
        <f t="shared" si="1"/>
        <v>429608</v>
      </c>
      <c r="J19" s="46">
        <f t="shared" si="1"/>
        <v>451936</v>
      </c>
      <c r="K19" s="46">
        <f t="shared" si="1"/>
        <v>5830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6" tint="0.59999389629810485"/>
  </sheetPr>
  <dimension ref="A1:AA254"/>
  <sheetViews>
    <sheetView showGridLines="0" zoomScaleNormal="100" workbookViewId="0">
      <selection activeCell="M19" sqref="M19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191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6716</v>
      </c>
      <c r="D4" s="20">
        <f t="shared" ref="D4:K4" si="0">SUM(D5:D7)</f>
        <v>23624</v>
      </c>
      <c r="E4" s="20">
        <f t="shared" si="0"/>
        <v>8351</v>
      </c>
      <c r="F4" s="21">
        <f t="shared" si="0"/>
        <v>27679</v>
      </c>
      <c r="G4" s="20">
        <f t="shared" si="0"/>
        <v>28009</v>
      </c>
      <c r="H4" s="22">
        <f t="shared" si="0"/>
        <v>25909</v>
      </c>
      <c r="I4" s="20">
        <f t="shared" si="0"/>
        <v>25400</v>
      </c>
      <c r="J4" s="20">
        <f t="shared" si="0"/>
        <v>28937</v>
      </c>
      <c r="K4" s="20">
        <f t="shared" si="0"/>
        <v>4837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1080</v>
      </c>
      <c r="D5" s="28">
        <v>3471</v>
      </c>
      <c r="E5" s="28">
        <v>3770</v>
      </c>
      <c r="F5" s="27">
        <v>5371</v>
      </c>
      <c r="G5" s="28">
        <v>5371</v>
      </c>
      <c r="H5" s="29">
        <v>4359</v>
      </c>
      <c r="I5" s="28">
        <v>3602</v>
      </c>
      <c r="J5" s="28">
        <v>3811</v>
      </c>
      <c r="K5" s="29">
        <v>4021</v>
      </c>
      <c r="AA5" s="30">
        <v>10</v>
      </c>
    </row>
    <row r="6" spans="1:27" s="14" customFormat="1" ht="12.75" customHeight="1" x14ac:dyDescent="0.25">
      <c r="A6" s="31"/>
      <c r="B6" s="26" t="s">
        <v>9</v>
      </c>
      <c r="C6" s="32">
        <v>5636</v>
      </c>
      <c r="D6" s="33">
        <v>20153</v>
      </c>
      <c r="E6" s="33">
        <v>4581</v>
      </c>
      <c r="F6" s="32">
        <v>22308</v>
      </c>
      <c r="G6" s="33">
        <v>22638</v>
      </c>
      <c r="H6" s="34">
        <v>21444</v>
      </c>
      <c r="I6" s="33">
        <v>21798</v>
      </c>
      <c r="J6" s="33">
        <v>25126</v>
      </c>
      <c r="K6" s="34">
        <v>816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0</v>
      </c>
      <c r="F7" s="35">
        <v>0</v>
      </c>
      <c r="G7" s="36">
        <v>0</v>
      </c>
      <c r="H7" s="37">
        <v>106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0</v>
      </c>
      <c r="D8" s="20">
        <f t="shared" ref="D8:K8" si="1">SUM(D9:D15)</f>
        <v>0</v>
      </c>
      <c r="E8" s="20">
        <f t="shared" si="1"/>
        <v>0</v>
      </c>
      <c r="F8" s="21">
        <f t="shared" si="1"/>
        <v>0</v>
      </c>
      <c r="G8" s="20">
        <f t="shared" si="1"/>
        <v>0</v>
      </c>
      <c r="H8" s="22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0</v>
      </c>
      <c r="E9" s="28">
        <v>0</v>
      </c>
      <c r="F9" s="27">
        <v>0</v>
      </c>
      <c r="G9" s="28">
        <v>0</v>
      </c>
      <c r="H9" s="29">
        <v>0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0</v>
      </c>
      <c r="D15" s="36">
        <v>0</v>
      </c>
      <c r="E15" s="36">
        <v>0</v>
      </c>
      <c r="F15" s="35">
        <v>0</v>
      </c>
      <c r="G15" s="36">
        <v>0</v>
      </c>
      <c r="H15" s="37">
        <v>0</v>
      </c>
      <c r="I15" s="36">
        <v>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302712</v>
      </c>
      <c r="D16" s="20">
        <f t="shared" ref="D16:K16" si="2">SUM(D17:D23)</f>
        <v>466132</v>
      </c>
      <c r="E16" s="20">
        <f t="shared" si="2"/>
        <v>471194</v>
      </c>
      <c r="F16" s="21">
        <f t="shared" si="2"/>
        <v>403449</v>
      </c>
      <c r="G16" s="20">
        <f t="shared" si="2"/>
        <v>460449</v>
      </c>
      <c r="H16" s="22">
        <f t="shared" si="2"/>
        <v>440116</v>
      </c>
      <c r="I16" s="20">
        <f t="shared" si="2"/>
        <v>404208</v>
      </c>
      <c r="J16" s="20">
        <f t="shared" si="2"/>
        <v>422999</v>
      </c>
      <c r="K16" s="20">
        <f t="shared" si="2"/>
        <v>993</v>
      </c>
    </row>
    <row r="17" spans="1:11" s="14" customFormat="1" ht="12.75" customHeight="1" x14ac:dyDescent="0.25">
      <c r="A17" s="25"/>
      <c r="B17" s="26" t="s">
        <v>22</v>
      </c>
      <c r="C17" s="27">
        <v>302712</v>
      </c>
      <c r="D17" s="28">
        <v>427416</v>
      </c>
      <c r="E17" s="28">
        <v>465740</v>
      </c>
      <c r="F17" s="27">
        <v>380255</v>
      </c>
      <c r="G17" s="28">
        <v>437255</v>
      </c>
      <c r="H17" s="29">
        <v>411629</v>
      </c>
      <c r="I17" s="28">
        <v>379738</v>
      </c>
      <c r="J17" s="28">
        <v>397404</v>
      </c>
      <c r="K17" s="29">
        <v>993</v>
      </c>
    </row>
    <row r="18" spans="1:11" s="14" customFormat="1" ht="12.75" customHeight="1" x14ac:dyDescent="0.25">
      <c r="A18" s="25"/>
      <c r="B18" s="26" t="s">
        <v>23</v>
      </c>
      <c r="C18" s="32">
        <v>0</v>
      </c>
      <c r="D18" s="33">
        <v>38716</v>
      </c>
      <c r="E18" s="33">
        <v>5454</v>
      </c>
      <c r="F18" s="32">
        <v>23194</v>
      </c>
      <c r="G18" s="33">
        <v>23194</v>
      </c>
      <c r="H18" s="34">
        <v>28487</v>
      </c>
      <c r="I18" s="33">
        <v>24470</v>
      </c>
      <c r="J18" s="33">
        <v>25595</v>
      </c>
      <c r="K18" s="34">
        <v>0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309428</v>
      </c>
      <c r="D26" s="46">
        <f t="shared" ref="D26:K26" si="3">+D4+D8+D16+D24</f>
        <v>489756</v>
      </c>
      <c r="E26" s="46">
        <f t="shared" si="3"/>
        <v>479545</v>
      </c>
      <c r="F26" s="47">
        <f t="shared" si="3"/>
        <v>431128</v>
      </c>
      <c r="G26" s="46">
        <f t="shared" si="3"/>
        <v>488458</v>
      </c>
      <c r="H26" s="48">
        <f t="shared" si="3"/>
        <v>466025</v>
      </c>
      <c r="I26" s="46">
        <f t="shared" si="3"/>
        <v>429608</v>
      </c>
      <c r="J26" s="46">
        <f t="shared" si="3"/>
        <v>451936</v>
      </c>
      <c r="K26" s="46">
        <f t="shared" si="3"/>
        <v>5830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66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51" customFormat="1" ht="15.75" customHeight="1" x14ac:dyDescent="0.2">
      <c r="A1" s="1" t="s">
        <v>174</v>
      </c>
      <c r="B1" s="2"/>
      <c r="C1" s="50"/>
      <c r="D1" s="50"/>
      <c r="E1" s="50"/>
      <c r="F1" s="50"/>
      <c r="G1" s="50"/>
      <c r="H1" s="50"/>
      <c r="I1" s="50"/>
      <c r="J1" s="50"/>
      <c r="K1" s="50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5" t="s">
        <v>131</v>
      </c>
      <c r="C4" s="33">
        <v>121314</v>
      </c>
      <c r="D4" s="33">
        <v>108130</v>
      </c>
      <c r="E4" s="33">
        <v>152902</v>
      </c>
      <c r="F4" s="27">
        <v>150303</v>
      </c>
      <c r="G4" s="28">
        <v>156079</v>
      </c>
      <c r="H4" s="29">
        <v>184633</v>
      </c>
      <c r="I4" s="33">
        <v>164262</v>
      </c>
      <c r="J4" s="33">
        <v>177141</v>
      </c>
      <c r="K4" s="33">
        <v>186840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138</v>
      </c>
      <c r="C5" s="33">
        <v>1224918</v>
      </c>
      <c r="D5" s="33">
        <v>1269211</v>
      </c>
      <c r="E5" s="33">
        <v>1280366</v>
      </c>
      <c r="F5" s="32">
        <v>1475023</v>
      </c>
      <c r="G5" s="33">
        <v>1492674</v>
      </c>
      <c r="H5" s="34">
        <v>1468775</v>
      </c>
      <c r="I5" s="33">
        <v>1594139</v>
      </c>
      <c r="J5" s="33">
        <v>1681859</v>
      </c>
      <c r="K5" s="33">
        <v>1804522</v>
      </c>
      <c r="Z5" s="53">
        <f t="shared" si="0"/>
        <v>1</v>
      </c>
      <c r="AA5" s="30">
        <v>2</v>
      </c>
    </row>
    <row r="6" spans="1:27" s="14" customFormat="1" ht="12.75" customHeight="1" x14ac:dyDescent="0.25">
      <c r="A6" s="25"/>
      <c r="B6" s="56" t="s">
        <v>139</v>
      </c>
      <c r="C6" s="33">
        <v>152606</v>
      </c>
      <c r="D6" s="33">
        <v>184508</v>
      </c>
      <c r="E6" s="33">
        <v>207226</v>
      </c>
      <c r="F6" s="32">
        <v>218881</v>
      </c>
      <c r="G6" s="33">
        <v>231802</v>
      </c>
      <c r="H6" s="34">
        <v>246522</v>
      </c>
      <c r="I6" s="33">
        <v>256040</v>
      </c>
      <c r="J6" s="33">
        <v>272097</v>
      </c>
      <c r="K6" s="33">
        <v>286722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140</v>
      </c>
      <c r="C7" s="33">
        <v>36759</v>
      </c>
      <c r="D7" s="33">
        <v>151353</v>
      </c>
      <c r="E7" s="33">
        <v>164696</v>
      </c>
      <c r="F7" s="32">
        <v>215951</v>
      </c>
      <c r="G7" s="33">
        <v>233227</v>
      </c>
      <c r="H7" s="34">
        <v>222552</v>
      </c>
      <c r="I7" s="33">
        <v>267985</v>
      </c>
      <c r="J7" s="33">
        <v>301753</v>
      </c>
      <c r="K7" s="33">
        <v>319055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141</v>
      </c>
      <c r="C8" s="33">
        <v>570636</v>
      </c>
      <c r="D8" s="33">
        <v>665511</v>
      </c>
      <c r="E8" s="33">
        <v>729538</v>
      </c>
      <c r="F8" s="32">
        <v>681448</v>
      </c>
      <c r="G8" s="33">
        <v>689386</v>
      </c>
      <c r="H8" s="34">
        <v>790027</v>
      </c>
      <c r="I8" s="33">
        <v>786472</v>
      </c>
      <c r="J8" s="33">
        <v>840204</v>
      </c>
      <c r="K8" s="33">
        <v>889292</v>
      </c>
      <c r="Z8" s="53">
        <f t="shared" si="0"/>
        <v>1</v>
      </c>
      <c r="AA8" s="24" t="s">
        <v>13</v>
      </c>
    </row>
    <row r="9" spans="1:27" s="14" customFormat="1" ht="12.75" customHeight="1" x14ac:dyDescent="0.25">
      <c r="A9" s="25"/>
      <c r="B9" s="56" t="s">
        <v>142</v>
      </c>
      <c r="C9" s="33">
        <v>66767</v>
      </c>
      <c r="D9" s="33">
        <v>69152</v>
      </c>
      <c r="E9" s="33">
        <v>86784</v>
      </c>
      <c r="F9" s="32">
        <v>87691</v>
      </c>
      <c r="G9" s="33">
        <v>96344</v>
      </c>
      <c r="H9" s="34">
        <v>92039</v>
      </c>
      <c r="I9" s="33">
        <v>111113</v>
      </c>
      <c r="J9" s="33">
        <v>121841</v>
      </c>
      <c r="K9" s="33">
        <v>126292</v>
      </c>
      <c r="Z9" s="53">
        <f t="shared" si="0"/>
        <v>1</v>
      </c>
      <c r="AA9" s="14" t="s">
        <v>30</v>
      </c>
    </row>
    <row r="10" spans="1:27" s="14" customFormat="1" ht="12.75" customHeight="1" x14ac:dyDescent="0.25">
      <c r="A10" s="25"/>
      <c r="B10" s="56" t="s">
        <v>143</v>
      </c>
      <c r="C10" s="33">
        <v>57710</v>
      </c>
      <c r="D10" s="33">
        <v>68121</v>
      </c>
      <c r="E10" s="33">
        <v>64441</v>
      </c>
      <c r="F10" s="32">
        <v>81565</v>
      </c>
      <c r="G10" s="33">
        <v>89018</v>
      </c>
      <c r="H10" s="34">
        <v>86638</v>
      </c>
      <c r="I10" s="33">
        <v>86674</v>
      </c>
      <c r="J10" s="33">
        <v>95105</v>
      </c>
      <c r="K10" s="33">
        <v>100281</v>
      </c>
      <c r="Z10" s="53">
        <f t="shared" si="0"/>
        <v>1</v>
      </c>
    </row>
    <row r="11" spans="1:27" s="14" customFormat="1" ht="12.75" customHeight="1" x14ac:dyDescent="0.25">
      <c r="A11" s="25"/>
      <c r="B11" s="56" t="s">
        <v>144</v>
      </c>
      <c r="C11" s="33">
        <v>309428</v>
      </c>
      <c r="D11" s="33">
        <v>489756</v>
      </c>
      <c r="E11" s="33">
        <v>479545</v>
      </c>
      <c r="F11" s="32">
        <v>431128</v>
      </c>
      <c r="G11" s="33">
        <v>488458</v>
      </c>
      <c r="H11" s="34">
        <v>466025</v>
      </c>
      <c r="I11" s="33">
        <v>429608</v>
      </c>
      <c r="J11" s="33">
        <v>451936</v>
      </c>
      <c r="K11" s="33">
        <v>5830</v>
      </c>
      <c r="Z11" s="53">
        <f t="shared" si="0"/>
        <v>1</v>
      </c>
    </row>
    <row r="12" spans="1:27" s="14" customFormat="1" ht="12.75" hidden="1" customHeight="1" x14ac:dyDescent="0.25">
      <c r="A12" s="25"/>
      <c r="B12" s="56" t="s">
        <v>145</v>
      </c>
      <c r="C12" s="33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3">
        <v>0</v>
      </c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132</v>
      </c>
      <c r="C13" s="33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3">
        <v>0</v>
      </c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133</v>
      </c>
      <c r="C14" s="33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134</v>
      </c>
      <c r="C15" s="33">
        <v>0</v>
      </c>
      <c r="D15" s="33">
        <v>0</v>
      </c>
      <c r="E15" s="33">
        <v>0</v>
      </c>
      <c r="F15" s="32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135</v>
      </c>
      <c r="C16" s="33">
        <v>0</v>
      </c>
      <c r="D16" s="33">
        <v>0</v>
      </c>
      <c r="E16" s="33">
        <v>0</v>
      </c>
      <c r="F16" s="32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136</v>
      </c>
      <c r="C17" s="33">
        <v>0</v>
      </c>
      <c r="D17" s="33">
        <v>0</v>
      </c>
      <c r="E17" s="33">
        <v>0</v>
      </c>
      <c r="F17" s="32">
        <v>0</v>
      </c>
      <c r="G17" s="33">
        <v>0</v>
      </c>
      <c r="H17" s="34">
        <v>0</v>
      </c>
      <c r="I17" s="33">
        <v>0</v>
      </c>
      <c r="J17" s="33">
        <v>0</v>
      </c>
      <c r="K17" s="33">
        <v>0</v>
      </c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137</v>
      </c>
      <c r="C18" s="33">
        <v>0</v>
      </c>
      <c r="D18" s="33">
        <v>0</v>
      </c>
      <c r="E18" s="33">
        <v>0</v>
      </c>
      <c r="F18" s="32">
        <v>0</v>
      </c>
      <c r="G18" s="33">
        <v>0</v>
      </c>
      <c r="H18" s="34">
        <v>0</v>
      </c>
      <c r="I18" s="33">
        <v>0</v>
      </c>
      <c r="J18" s="33">
        <v>0</v>
      </c>
      <c r="K18" s="33">
        <v>0</v>
      </c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2540138</v>
      </c>
      <c r="D19" s="46">
        <f t="shared" ref="D19:K19" si="1">SUM(D4:D18)</f>
        <v>3005742</v>
      </c>
      <c r="E19" s="46">
        <f t="shared" si="1"/>
        <v>3165498</v>
      </c>
      <c r="F19" s="47">
        <f t="shared" si="1"/>
        <v>3341990</v>
      </c>
      <c r="G19" s="46">
        <f t="shared" si="1"/>
        <v>3476988</v>
      </c>
      <c r="H19" s="48">
        <f t="shared" si="1"/>
        <v>3557211</v>
      </c>
      <c r="I19" s="46">
        <f t="shared" si="1"/>
        <v>3696293</v>
      </c>
      <c r="J19" s="46">
        <f t="shared" si="1"/>
        <v>3941936</v>
      </c>
      <c r="K19" s="46">
        <f t="shared" si="1"/>
        <v>3718834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3" tint="0.59999389629810485"/>
  </sheetPr>
  <dimension ref="A1:AA248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53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122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65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67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69" t="s">
        <v>30</v>
      </c>
      <c r="O3" s="69" t="s">
        <v>30</v>
      </c>
    </row>
    <row r="4" spans="1:27" s="23" customFormat="1" x14ac:dyDescent="0.25">
      <c r="A4" s="38"/>
      <c r="B4" s="70" t="s">
        <v>34</v>
      </c>
      <c r="C4" s="71" t="s">
        <v>30</v>
      </c>
      <c r="D4" s="71" t="s">
        <v>30</v>
      </c>
      <c r="E4" s="72">
        <f>SUM(E5:E8)</f>
        <v>0</v>
      </c>
      <c r="F4" s="72">
        <f t="shared" ref="F4:M4" si="0">SUM(F5:F8)</f>
        <v>0</v>
      </c>
      <c r="G4" s="72">
        <f t="shared" si="0"/>
        <v>0</v>
      </c>
      <c r="H4" s="73">
        <f t="shared" si="0"/>
        <v>0</v>
      </c>
      <c r="I4" s="72">
        <f t="shared" si="0"/>
        <v>0</v>
      </c>
      <c r="J4" s="74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5" t="s">
        <v>30</v>
      </c>
      <c r="O4" s="75" t="s">
        <v>30</v>
      </c>
      <c r="AA4" s="24" t="s">
        <v>7</v>
      </c>
    </row>
    <row r="5" spans="1:27" s="14" customFormat="1" x14ac:dyDescent="0.25">
      <c r="B5" s="76" t="s">
        <v>35</v>
      </c>
      <c r="C5" s="77" t="s">
        <v>30</v>
      </c>
      <c r="D5" s="78" t="s">
        <v>30</v>
      </c>
      <c r="E5" s="79">
        <v>0</v>
      </c>
      <c r="F5" s="79">
        <v>0</v>
      </c>
      <c r="G5" s="79">
        <v>0</v>
      </c>
      <c r="H5" s="80">
        <v>0</v>
      </c>
      <c r="I5" s="79">
        <v>0</v>
      </c>
      <c r="J5" s="81">
        <v>0</v>
      </c>
      <c r="K5" s="79">
        <v>0</v>
      </c>
      <c r="L5" s="79">
        <v>0</v>
      </c>
      <c r="M5" s="79">
        <v>0</v>
      </c>
      <c r="N5" s="82" t="s">
        <v>30</v>
      </c>
      <c r="O5" s="83" t="s">
        <v>30</v>
      </c>
      <c r="AA5" s="30">
        <v>1</v>
      </c>
    </row>
    <row r="6" spans="1:27" s="14" customFormat="1" x14ac:dyDescent="0.25">
      <c r="B6" s="76" t="s">
        <v>36</v>
      </c>
      <c r="C6" s="84" t="s">
        <v>30</v>
      </c>
      <c r="D6" s="85" t="s">
        <v>30</v>
      </c>
      <c r="E6" s="86">
        <v>0</v>
      </c>
      <c r="F6" s="86">
        <v>0</v>
      </c>
      <c r="G6" s="86">
        <v>0</v>
      </c>
      <c r="H6" s="87">
        <v>0</v>
      </c>
      <c r="I6" s="86">
        <v>0</v>
      </c>
      <c r="J6" s="88">
        <v>0</v>
      </c>
      <c r="K6" s="86">
        <v>0</v>
      </c>
      <c r="L6" s="86">
        <v>0</v>
      </c>
      <c r="M6" s="86">
        <v>0</v>
      </c>
      <c r="N6" s="89" t="s">
        <v>30</v>
      </c>
      <c r="O6" s="90" t="s">
        <v>30</v>
      </c>
      <c r="AA6" s="24" t="s">
        <v>10</v>
      </c>
    </row>
    <row r="7" spans="1:27" s="14" customFormat="1" x14ac:dyDescent="0.25">
      <c r="B7" s="76" t="s">
        <v>37</v>
      </c>
      <c r="C7" s="84" t="s">
        <v>30</v>
      </c>
      <c r="D7" s="85" t="s">
        <v>30</v>
      </c>
      <c r="E7" s="86">
        <v>0</v>
      </c>
      <c r="F7" s="86">
        <v>0</v>
      </c>
      <c r="G7" s="86">
        <v>0</v>
      </c>
      <c r="H7" s="87">
        <v>0</v>
      </c>
      <c r="I7" s="86">
        <v>0</v>
      </c>
      <c r="J7" s="88">
        <v>0</v>
      </c>
      <c r="K7" s="86">
        <v>0</v>
      </c>
      <c r="L7" s="86">
        <v>0</v>
      </c>
      <c r="M7" s="86">
        <v>0</v>
      </c>
      <c r="N7" s="89" t="s">
        <v>30</v>
      </c>
      <c r="O7" s="90" t="s">
        <v>30</v>
      </c>
      <c r="AA7" s="30">
        <v>1</v>
      </c>
    </row>
    <row r="8" spans="1:27" s="14" customFormat="1" x14ac:dyDescent="0.25">
      <c r="B8" s="76" t="s">
        <v>38</v>
      </c>
      <c r="C8" s="91" t="s">
        <v>30</v>
      </c>
      <c r="D8" s="92" t="s">
        <v>30</v>
      </c>
      <c r="E8" s="93">
        <v>0</v>
      </c>
      <c r="F8" s="93">
        <v>0</v>
      </c>
      <c r="G8" s="93">
        <v>0</v>
      </c>
      <c r="H8" s="94">
        <v>0</v>
      </c>
      <c r="I8" s="93">
        <v>0</v>
      </c>
      <c r="J8" s="95">
        <v>0</v>
      </c>
      <c r="K8" s="93">
        <v>0</v>
      </c>
      <c r="L8" s="93">
        <v>0</v>
      </c>
      <c r="M8" s="93">
        <v>0</v>
      </c>
      <c r="N8" s="96" t="s">
        <v>30</v>
      </c>
      <c r="O8" s="97" t="s">
        <v>30</v>
      </c>
      <c r="AA8" s="24" t="s">
        <v>13</v>
      </c>
    </row>
    <row r="9" spans="1:27" s="23" customFormat="1" x14ac:dyDescent="0.25">
      <c r="A9" s="38"/>
      <c r="B9" s="70" t="s">
        <v>39</v>
      </c>
      <c r="C9" s="71" t="s">
        <v>30</v>
      </c>
      <c r="D9" s="71" t="s">
        <v>30</v>
      </c>
      <c r="E9" s="72">
        <f>E10+E19</f>
        <v>28737</v>
      </c>
      <c r="F9" s="72">
        <f t="shared" ref="F9:M9" si="1">F10+F19</f>
        <v>31852</v>
      </c>
      <c r="G9" s="72">
        <f t="shared" si="1"/>
        <v>40107</v>
      </c>
      <c r="H9" s="73">
        <f t="shared" si="1"/>
        <v>49281</v>
      </c>
      <c r="I9" s="72">
        <f t="shared" si="1"/>
        <v>49281</v>
      </c>
      <c r="J9" s="74">
        <f t="shared" si="1"/>
        <v>37801</v>
      </c>
      <c r="K9" s="72">
        <f t="shared" si="1"/>
        <v>51781.344999999994</v>
      </c>
      <c r="L9" s="72">
        <f t="shared" si="1"/>
        <v>54269.374000000003</v>
      </c>
      <c r="M9" s="72">
        <f t="shared" si="1"/>
        <v>56891.726000000002</v>
      </c>
      <c r="N9" s="75" t="s">
        <v>30</v>
      </c>
      <c r="O9" s="75" t="s">
        <v>30</v>
      </c>
      <c r="AA9" s="14" t="s">
        <v>30</v>
      </c>
    </row>
    <row r="10" spans="1:27" s="23" customFormat="1" x14ac:dyDescent="0.25">
      <c r="A10" s="18"/>
      <c r="B10" s="76" t="s">
        <v>46</v>
      </c>
      <c r="C10" s="98" t="s">
        <v>30</v>
      </c>
      <c r="D10" s="99" t="s">
        <v>30</v>
      </c>
      <c r="E10" s="100">
        <f>SUM(E11:E13)</f>
        <v>28508</v>
      </c>
      <c r="F10" s="100">
        <f t="shared" ref="F10:M10" si="2">SUM(F11:F13)</f>
        <v>31734</v>
      </c>
      <c r="G10" s="100">
        <f t="shared" si="2"/>
        <v>40107</v>
      </c>
      <c r="H10" s="101">
        <f t="shared" si="2"/>
        <v>49221</v>
      </c>
      <c r="I10" s="100">
        <f t="shared" si="2"/>
        <v>49221</v>
      </c>
      <c r="J10" s="102">
        <f t="shared" si="2"/>
        <v>37801</v>
      </c>
      <c r="K10" s="100">
        <f t="shared" si="2"/>
        <v>51781.344999999994</v>
      </c>
      <c r="L10" s="100">
        <f t="shared" si="2"/>
        <v>54269.374000000003</v>
      </c>
      <c r="M10" s="100">
        <f t="shared" si="2"/>
        <v>56891.726000000002</v>
      </c>
      <c r="N10" s="103" t="s">
        <v>30</v>
      </c>
      <c r="O10" s="104" t="s">
        <v>30</v>
      </c>
    </row>
    <row r="11" spans="1:27" s="14" customFormat="1" x14ac:dyDescent="0.25">
      <c r="A11" s="31"/>
      <c r="B11" s="59" t="s">
        <v>47</v>
      </c>
      <c r="C11" s="105" t="s">
        <v>30</v>
      </c>
      <c r="D11" s="106" t="s">
        <v>30</v>
      </c>
      <c r="E11" s="79">
        <v>2956</v>
      </c>
      <c r="F11" s="79">
        <v>3746</v>
      </c>
      <c r="G11" s="79">
        <v>4417</v>
      </c>
      <c r="H11" s="80">
        <v>4100</v>
      </c>
      <c r="I11" s="79">
        <v>4100</v>
      </c>
      <c r="J11" s="81">
        <v>3160</v>
      </c>
      <c r="K11" s="79">
        <v>4100</v>
      </c>
      <c r="L11" s="79">
        <v>4100</v>
      </c>
      <c r="M11" s="79">
        <v>4100</v>
      </c>
      <c r="N11" s="107" t="s">
        <v>30</v>
      </c>
      <c r="O11" s="108" t="s">
        <v>30</v>
      </c>
    </row>
    <row r="12" spans="1:27" s="14" customFormat="1" x14ac:dyDescent="0.25">
      <c r="A12" s="25"/>
      <c r="B12" s="59" t="s">
        <v>48</v>
      </c>
      <c r="C12" s="105" t="s">
        <v>30</v>
      </c>
      <c r="D12" s="105" t="s">
        <v>30</v>
      </c>
      <c r="E12" s="86">
        <v>0</v>
      </c>
      <c r="F12" s="86">
        <v>1415</v>
      </c>
      <c r="G12" s="86">
        <v>1620</v>
      </c>
      <c r="H12" s="87">
        <v>1442</v>
      </c>
      <c r="I12" s="86">
        <v>1442</v>
      </c>
      <c r="J12" s="88">
        <v>1578</v>
      </c>
      <c r="K12" s="86">
        <v>1600</v>
      </c>
      <c r="L12" s="86">
        <v>1600</v>
      </c>
      <c r="M12" s="86">
        <v>1600</v>
      </c>
      <c r="N12" s="108" t="s">
        <v>30</v>
      </c>
      <c r="O12" s="108" t="s">
        <v>30</v>
      </c>
    </row>
    <row r="13" spans="1:27" s="14" customFormat="1" x14ac:dyDescent="0.25">
      <c r="A13" s="25"/>
      <c r="B13" s="59" t="s">
        <v>49</v>
      </c>
      <c r="C13" s="105" t="s">
        <v>30</v>
      </c>
      <c r="D13" s="105" t="s">
        <v>30</v>
      </c>
      <c r="E13" s="86">
        <v>25552</v>
      </c>
      <c r="F13" s="86">
        <v>26573</v>
      </c>
      <c r="G13" s="86">
        <v>34070</v>
      </c>
      <c r="H13" s="87">
        <v>43679</v>
      </c>
      <c r="I13" s="86">
        <v>43679</v>
      </c>
      <c r="J13" s="88">
        <v>33063</v>
      </c>
      <c r="K13" s="86">
        <v>46081.344999999994</v>
      </c>
      <c r="L13" s="86">
        <v>48569.374000000003</v>
      </c>
      <c r="M13" s="86">
        <v>51191.726000000002</v>
      </c>
      <c r="N13" s="108" t="s">
        <v>30</v>
      </c>
      <c r="O13" s="108" t="s">
        <v>30</v>
      </c>
    </row>
    <row r="14" spans="1:27" s="14" customFormat="1" x14ac:dyDescent="0.25">
      <c r="A14" s="31"/>
      <c r="B14" s="109" t="s">
        <v>50</v>
      </c>
      <c r="C14" s="110" t="s">
        <v>30</v>
      </c>
      <c r="D14" s="110" t="s">
        <v>30</v>
      </c>
      <c r="E14" s="93"/>
      <c r="F14" s="93"/>
      <c r="G14" s="93"/>
      <c r="H14" s="94"/>
      <c r="I14" s="93"/>
      <c r="J14" s="95"/>
      <c r="K14" s="93"/>
      <c r="L14" s="93"/>
      <c r="M14" s="93"/>
      <c r="N14" s="108" t="s">
        <v>30</v>
      </c>
      <c r="O14" s="108" t="s">
        <v>30</v>
      </c>
    </row>
    <row r="15" spans="1:27" s="14" customFormat="1" x14ac:dyDescent="0.25">
      <c r="A15" s="25"/>
      <c r="B15" s="111" t="s">
        <v>51</v>
      </c>
      <c r="C15" s="112" t="s">
        <v>30</v>
      </c>
      <c r="D15" s="112" t="s">
        <v>30</v>
      </c>
      <c r="E15" s="80">
        <v>25552</v>
      </c>
      <c r="F15" s="79">
        <v>27988</v>
      </c>
      <c r="G15" s="79">
        <v>40107</v>
      </c>
      <c r="H15" s="80">
        <v>43679</v>
      </c>
      <c r="I15" s="79">
        <v>43679</v>
      </c>
      <c r="J15" s="81">
        <v>33063</v>
      </c>
      <c r="K15" s="79">
        <v>46081.344999999994</v>
      </c>
      <c r="L15" s="79">
        <v>48569.374000000003</v>
      </c>
      <c r="M15" s="81">
        <v>51191.726000000002</v>
      </c>
      <c r="N15" s="108" t="s">
        <v>30</v>
      </c>
      <c r="O15" s="108" t="s">
        <v>30</v>
      </c>
    </row>
    <row r="16" spans="1:27" s="14" customFormat="1" x14ac:dyDescent="0.25">
      <c r="A16" s="25"/>
      <c r="B16" s="111" t="s">
        <v>52</v>
      </c>
      <c r="C16" s="112" t="s">
        <v>30</v>
      </c>
      <c r="D16" s="112" t="s">
        <v>30</v>
      </c>
      <c r="E16" s="87">
        <v>0</v>
      </c>
      <c r="F16" s="86">
        <v>0</v>
      </c>
      <c r="G16" s="86">
        <v>0</v>
      </c>
      <c r="H16" s="87">
        <v>0</v>
      </c>
      <c r="I16" s="86">
        <v>0</v>
      </c>
      <c r="J16" s="88">
        <v>0</v>
      </c>
      <c r="K16" s="86">
        <v>0</v>
      </c>
      <c r="L16" s="86">
        <v>0</v>
      </c>
      <c r="M16" s="88">
        <v>0</v>
      </c>
      <c r="N16" s="108" t="s">
        <v>30</v>
      </c>
      <c r="O16" s="108" t="s">
        <v>30</v>
      </c>
    </row>
    <row r="17" spans="1:16" s="14" customFormat="1" x14ac:dyDescent="0.25">
      <c r="A17" s="25"/>
      <c r="B17" s="111" t="s">
        <v>52</v>
      </c>
      <c r="C17" s="112" t="s">
        <v>30</v>
      </c>
      <c r="D17" s="112" t="s">
        <v>30</v>
      </c>
      <c r="E17" s="87">
        <v>0</v>
      </c>
      <c r="F17" s="86">
        <v>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8">
        <v>0</v>
      </c>
      <c r="N17" s="108" t="s">
        <v>30</v>
      </c>
      <c r="O17" s="108" t="s">
        <v>30</v>
      </c>
    </row>
    <row r="18" spans="1:16" s="14" customFormat="1" x14ac:dyDescent="0.25">
      <c r="A18" s="25"/>
      <c r="B18" s="111" t="s">
        <v>52</v>
      </c>
      <c r="C18" s="112" t="s">
        <v>30</v>
      </c>
      <c r="D18" s="112" t="s">
        <v>30</v>
      </c>
      <c r="E18" s="94">
        <v>0</v>
      </c>
      <c r="F18" s="93">
        <v>0</v>
      </c>
      <c r="G18" s="93">
        <v>0</v>
      </c>
      <c r="H18" s="94">
        <v>0</v>
      </c>
      <c r="I18" s="93">
        <v>0</v>
      </c>
      <c r="J18" s="95">
        <v>0</v>
      </c>
      <c r="K18" s="93">
        <v>0</v>
      </c>
      <c r="L18" s="93">
        <v>0</v>
      </c>
      <c r="M18" s="95">
        <v>0</v>
      </c>
      <c r="N18" s="108" t="s">
        <v>30</v>
      </c>
      <c r="O18" s="108" t="s">
        <v>30</v>
      </c>
    </row>
    <row r="19" spans="1:16" s="14" customFormat="1" x14ac:dyDescent="0.25">
      <c r="A19" s="113"/>
      <c r="B19" s="76" t="s">
        <v>53</v>
      </c>
      <c r="C19" s="84" t="s">
        <v>30</v>
      </c>
      <c r="D19" s="91" t="s">
        <v>30</v>
      </c>
      <c r="E19" s="100">
        <v>229</v>
      </c>
      <c r="F19" s="100">
        <v>118</v>
      </c>
      <c r="G19" s="100">
        <v>0</v>
      </c>
      <c r="H19" s="101">
        <v>60</v>
      </c>
      <c r="I19" s="100">
        <v>60</v>
      </c>
      <c r="J19" s="102">
        <v>0</v>
      </c>
      <c r="K19" s="100">
        <v>0</v>
      </c>
      <c r="L19" s="100">
        <v>0</v>
      </c>
      <c r="M19" s="100">
        <v>0</v>
      </c>
      <c r="N19" s="114" t="s">
        <v>30</v>
      </c>
      <c r="O19" s="108" t="s">
        <v>30</v>
      </c>
    </row>
    <row r="20" spans="1:16" s="14" customFormat="1" ht="6" customHeight="1" x14ac:dyDescent="0.25">
      <c r="A20" s="113"/>
      <c r="B20" s="115" t="s">
        <v>30</v>
      </c>
      <c r="C20" s="91" t="s">
        <v>30</v>
      </c>
      <c r="D20" s="92" t="s">
        <v>30</v>
      </c>
      <c r="E20" s="116"/>
      <c r="F20" s="116"/>
      <c r="G20" s="116"/>
      <c r="H20" s="117"/>
      <c r="I20" s="116"/>
      <c r="J20" s="118"/>
      <c r="K20" s="116"/>
      <c r="L20" s="116"/>
      <c r="M20" s="116"/>
      <c r="N20" s="69" t="s">
        <v>30</v>
      </c>
      <c r="O20" s="114" t="s">
        <v>30</v>
      </c>
    </row>
    <row r="21" spans="1:16" s="14" customFormat="1" x14ac:dyDescent="0.25">
      <c r="A21" s="23"/>
      <c r="B21" s="70" t="s">
        <v>54</v>
      </c>
      <c r="C21" s="71" t="s">
        <v>30</v>
      </c>
      <c r="D21" s="71" t="s">
        <v>30</v>
      </c>
      <c r="E21" s="72">
        <f>SUM(E22:E27)</f>
        <v>0</v>
      </c>
      <c r="F21" s="72">
        <f t="shared" ref="F21:M21" si="3">SUM(F22:F27)</f>
        <v>0</v>
      </c>
      <c r="G21" s="72">
        <f t="shared" si="3"/>
        <v>0</v>
      </c>
      <c r="H21" s="73">
        <f t="shared" si="3"/>
        <v>0</v>
      </c>
      <c r="I21" s="72">
        <f t="shared" si="3"/>
        <v>0</v>
      </c>
      <c r="J21" s="74">
        <f t="shared" si="3"/>
        <v>0</v>
      </c>
      <c r="K21" s="72">
        <f t="shared" si="3"/>
        <v>0</v>
      </c>
      <c r="L21" s="72">
        <f t="shared" si="3"/>
        <v>0</v>
      </c>
      <c r="M21" s="72">
        <f t="shared" si="3"/>
        <v>0</v>
      </c>
      <c r="N21" s="75" t="s">
        <v>30</v>
      </c>
      <c r="O21" s="75" t="s">
        <v>30</v>
      </c>
      <c r="P21" s="23"/>
    </row>
    <row r="22" spans="1:16" s="14" customFormat="1" x14ac:dyDescent="0.25">
      <c r="B22" s="76" t="s">
        <v>55</v>
      </c>
      <c r="C22" s="77" t="s">
        <v>30</v>
      </c>
      <c r="D22" s="78" t="s">
        <v>30</v>
      </c>
      <c r="E22" s="79">
        <v>0</v>
      </c>
      <c r="F22" s="79">
        <v>0</v>
      </c>
      <c r="G22" s="79">
        <v>0</v>
      </c>
      <c r="H22" s="80">
        <v>0</v>
      </c>
      <c r="I22" s="79">
        <v>0</v>
      </c>
      <c r="J22" s="81">
        <v>0</v>
      </c>
      <c r="K22" s="79">
        <v>0</v>
      </c>
      <c r="L22" s="79">
        <v>0</v>
      </c>
      <c r="M22" s="79">
        <v>0</v>
      </c>
      <c r="N22" s="119" t="s">
        <v>30</v>
      </c>
      <c r="O22" s="107" t="s">
        <v>30</v>
      </c>
    </row>
    <row r="23" spans="1:16" s="14" customFormat="1" x14ac:dyDescent="0.25">
      <c r="B23" s="76" t="s">
        <v>16</v>
      </c>
      <c r="C23" s="84" t="s">
        <v>30</v>
      </c>
      <c r="D23" s="85" t="s">
        <v>30</v>
      </c>
      <c r="E23" s="86">
        <v>0</v>
      </c>
      <c r="F23" s="86">
        <v>0</v>
      </c>
      <c r="G23" s="86">
        <v>0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20" t="s">
        <v>30</v>
      </c>
      <c r="O23" s="108" t="s">
        <v>30</v>
      </c>
    </row>
    <row r="24" spans="1:16" s="14" customFormat="1" x14ac:dyDescent="0.25">
      <c r="B24" s="76" t="s">
        <v>56</v>
      </c>
      <c r="C24" s="84" t="s">
        <v>30</v>
      </c>
      <c r="D24" s="85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20" t="s">
        <v>30</v>
      </c>
      <c r="O24" s="108" t="s">
        <v>30</v>
      </c>
    </row>
    <row r="25" spans="1:16" s="14" customFormat="1" x14ac:dyDescent="0.25">
      <c r="B25" s="76" t="s">
        <v>57</v>
      </c>
      <c r="C25" s="84" t="s">
        <v>30</v>
      </c>
      <c r="D25" s="85" t="s">
        <v>30</v>
      </c>
      <c r="E25" s="86">
        <v>0</v>
      </c>
      <c r="F25" s="86">
        <v>0</v>
      </c>
      <c r="G25" s="86">
        <v>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20" t="s">
        <v>30</v>
      </c>
      <c r="O25" s="108" t="s">
        <v>30</v>
      </c>
    </row>
    <row r="26" spans="1:16" s="23" customFormat="1" x14ac:dyDescent="0.25">
      <c r="A26" s="14"/>
      <c r="B26" s="76" t="s">
        <v>18</v>
      </c>
      <c r="C26" s="84" t="s">
        <v>30</v>
      </c>
      <c r="D26" s="85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20" t="s">
        <v>30</v>
      </c>
      <c r="O26" s="108" t="s">
        <v>30</v>
      </c>
      <c r="P26" s="14"/>
    </row>
    <row r="27" spans="1:16" s="14" customFormat="1" x14ac:dyDescent="0.25">
      <c r="B27" s="76" t="s">
        <v>58</v>
      </c>
      <c r="C27" s="91" t="s">
        <v>30</v>
      </c>
      <c r="D27" s="92" t="s">
        <v>30</v>
      </c>
      <c r="E27" s="93">
        <v>0</v>
      </c>
      <c r="F27" s="93">
        <v>0</v>
      </c>
      <c r="G27" s="93">
        <v>0</v>
      </c>
      <c r="H27" s="94">
        <v>0</v>
      </c>
      <c r="I27" s="93">
        <v>0</v>
      </c>
      <c r="J27" s="95">
        <v>0</v>
      </c>
      <c r="K27" s="93">
        <v>0</v>
      </c>
      <c r="L27" s="93">
        <v>0</v>
      </c>
      <c r="M27" s="93">
        <v>0</v>
      </c>
      <c r="N27" s="69" t="s">
        <v>30</v>
      </c>
      <c r="O27" s="114" t="s">
        <v>30</v>
      </c>
    </row>
    <row r="28" spans="1:16" s="14" customFormat="1" ht="6" customHeight="1" x14ac:dyDescent="0.25">
      <c r="B28" s="115" t="s">
        <v>30</v>
      </c>
      <c r="C28" s="78" t="s">
        <v>30</v>
      </c>
      <c r="D28" s="78" t="s">
        <v>30</v>
      </c>
      <c r="E28" s="121"/>
      <c r="F28" s="121"/>
      <c r="G28" s="121"/>
      <c r="H28" s="122"/>
      <c r="I28" s="121"/>
      <c r="J28" s="123"/>
      <c r="K28" s="121"/>
      <c r="L28" s="121"/>
      <c r="M28" s="121"/>
      <c r="N28" s="119" t="s">
        <v>30</v>
      </c>
      <c r="O28" s="119" t="s">
        <v>30</v>
      </c>
    </row>
    <row r="29" spans="1:16" s="14" customFormat="1" x14ac:dyDescent="0.25">
      <c r="A29" s="23"/>
      <c r="B29" s="70" t="s">
        <v>41</v>
      </c>
      <c r="C29" s="124" t="s">
        <v>30</v>
      </c>
      <c r="D29" s="124" t="s">
        <v>30</v>
      </c>
      <c r="E29" s="72">
        <v>0</v>
      </c>
      <c r="F29" s="72">
        <v>0</v>
      </c>
      <c r="G29" s="72">
        <v>0</v>
      </c>
      <c r="H29" s="73">
        <v>0</v>
      </c>
      <c r="I29" s="72">
        <v>0</v>
      </c>
      <c r="J29" s="74">
        <v>0</v>
      </c>
      <c r="K29" s="72">
        <v>0</v>
      </c>
      <c r="L29" s="72">
        <v>0</v>
      </c>
      <c r="M29" s="72">
        <v>0</v>
      </c>
      <c r="N29" s="125" t="s">
        <v>30</v>
      </c>
      <c r="O29" s="125" t="s">
        <v>30</v>
      </c>
      <c r="P29" s="23"/>
    </row>
    <row r="30" spans="1:16" s="14" customFormat="1" ht="6" customHeight="1" x14ac:dyDescent="0.25">
      <c r="A30" s="23"/>
      <c r="B30" s="71" t="s">
        <v>30</v>
      </c>
      <c r="C30" s="124" t="s">
        <v>30</v>
      </c>
      <c r="D30" s="124" t="s">
        <v>30</v>
      </c>
      <c r="E30" s="126"/>
      <c r="F30" s="126"/>
      <c r="G30" s="126"/>
      <c r="H30" s="127"/>
      <c r="I30" s="126"/>
      <c r="J30" s="128"/>
      <c r="K30" s="126"/>
      <c r="L30" s="126"/>
      <c r="M30" s="126"/>
      <c r="N30" s="125" t="s">
        <v>30</v>
      </c>
      <c r="O30" s="125" t="s">
        <v>30</v>
      </c>
      <c r="P30" s="23"/>
    </row>
    <row r="31" spans="1:16" s="14" customFormat="1" x14ac:dyDescent="0.25">
      <c r="A31" s="23"/>
      <c r="B31" s="70" t="s">
        <v>42</v>
      </c>
      <c r="C31" s="129" t="s">
        <v>30</v>
      </c>
      <c r="D31" s="130" t="s">
        <v>30</v>
      </c>
      <c r="E31" s="131">
        <f>SUM(E32:E34)</f>
        <v>0</v>
      </c>
      <c r="F31" s="131">
        <f t="shared" ref="F31:M31" si="4">SUM(F32:F34)</f>
        <v>0</v>
      </c>
      <c r="G31" s="131">
        <f t="shared" si="4"/>
        <v>0</v>
      </c>
      <c r="H31" s="132">
        <f t="shared" si="4"/>
        <v>0</v>
      </c>
      <c r="I31" s="131">
        <f t="shared" si="4"/>
        <v>0</v>
      </c>
      <c r="J31" s="133">
        <f t="shared" si="4"/>
        <v>0</v>
      </c>
      <c r="K31" s="131">
        <f t="shared" si="4"/>
        <v>0</v>
      </c>
      <c r="L31" s="131">
        <f t="shared" si="4"/>
        <v>0</v>
      </c>
      <c r="M31" s="131">
        <f t="shared" si="4"/>
        <v>0</v>
      </c>
      <c r="N31" s="103" t="s">
        <v>30</v>
      </c>
      <c r="O31" s="104" t="s">
        <v>30</v>
      </c>
      <c r="P31" s="23"/>
    </row>
    <row r="32" spans="1:16" s="14" customFormat="1" x14ac:dyDescent="0.25">
      <c r="B32" s="76" t="s">
        <v>59</v>
      </c>
      <c r="C32" s="84" t="s">
        <v>30</v>
      </c>
      <c r="D32" s="77" t="s">
        <v>30</v>
      </c>
      <c r="E32" s="79">
        <v>0</v>
      </c>
      <c r="F32" s="79">
        <v>0</v>
      </c>
      <c r="G32" s="79">
        <v>0</v>
      </c>
      <c r="H32" s="80">
        <v>0</v>
      </c>
      <c r="I32" s="79">
        <v>0</v>
      </c>
      <c r="J32" s="81">
        <v>0</v>
      </c>
      <c r="K32" s="79">
        <v>0</v>
      </c>
      <c r="L32" s="79">
        <v>0</v>
      </c>
      <c r="M32" s="79">
        <v>0</v>
      </c>
      <c r="N32" s="107" t="s">
        <v>30</v>
      </c>
      <c r="O32" s="108" t="s">
        <v>30</v>
      </c>
    </row>
    <row r="33" spans="1:16" s="23" customFormat="1" x14ac:dyDescent="0.25">
      <c r="A33" s="14"/>
      <c r="B33" s="76" t="s">
        <v>60</v>
      </c>
      <c r="C33" s="84" t="s">
        <v>30</v>
      </c>
      <c r="D33" s="84" t="s">
        <v>30</v>
      </c>
      <c r="E33" s="86">
        <v>0</v>
      </c>
      <c r="F33" s="86">
        <v>0</v>
      </c>
      <c r="G33" s="86">
        <v>0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08" t="s">
        <v>30</v>
      </c>
      <c r="O33" s="108" t="s">
        <v>30</v>
      </c>
      <c r="P33" s="14"/>
    </row>
    <row r="34" spans="1:16" s="14" customFormat="1" x14ac:dyDescent="0.25">
      <c r="B34" s="76" t="s">
        <v>61</v>
      </c>
      <c r="C34" s="84" t="s">
        <v>30</v>
      </c>
      <c r="D34" s="91" t="s">
        <v>30</v>
      </c>
      <c r="E34" s="93">
        <v>0</v>
      </c>
      <c r="F34" s="93">
        <v>0</v>
      </c>
      <c r="G34" s="93">
        <v>0</v>
      </c>
      <c r="H34" s="94">
        <v>0</v>
      </c>
      <c r="I34" s="93">
        <v>0</v>
      </c>
      <c r="J34" s="95">
        <v>0</v>
      </c>
      <c r="K34" s="93">
        <v>0</v>
      </c>
      <c r="L34" s="93">
        <v>0</v>
      </c>
      <c r="M34" s="93">
        <v>0</v>
      </c>
      <c r="N34" s="114" t="s">
        <v>30</v>
      </c>
      <c r="O34" s="108" t="s">
        <v>30</v>
      </c>
    </row>
    <row r="35" spans="1:16" s="14" customFormat="1" ht="6" customHeight="1" x14ac:dyDescent="0.25">
      <c r="B35" s="115" t="s">
        <v>30</v>
      </c>
      <c r="C35" s="91" t="s">
        <v>30</v>
      </c>
      <c r="D35" s="92" t="s">
        <v>30</v>
      </c>
      <c r="E35" s="134"/>
      <c r="F35" s="134"/>
      <c r="G35" s="134"/>
      <c r="H35" s="135"/>
      <c r="I35" s="134"/>
      <c r="J35" s="136"/>
      <c r="K35" s="134"/>
      <c r="L35" s="134"/>
      <c r="M35" s="134"/>
      <c r="N35" s="69" t="s">
        <v>30</v>
      </c>
      <c r="O35" s="114" t="s">
        <v>30</v>
      </c>
    </row>
    <row r="36" spans="1:16" s="23" customFormat="1" x14ac:dyDescent="0.25">
      <c r="B36" s="70" t="s">
        <v>62</v>
      </c>
      <c r="C36" s="71" t="s">
        <v>30</v>
      </c>
      <c r="D36" s="71" t="s">
        <v>30</v>
      </c>
      <c r="E36" s="72">
        <f>SUM(E37:E38)</f>
        <v>0</v>
      </c>
      <c r="F36" s="72">
        <f t="shared" ref="F36:M36" si="5">SUM(F37:F38)</f>
        <v>0</v>
      </c>
      <c r="G36" s="72">
        <f t="shared" si="5"/>
        <v>1989</v>
      </c>
      <c r="H36" s="73">
        <f t="shared" si="5"/>
        <v>1314</v>
      </c>
      <c r="I36" s="72">
        <f t="shared" si="5"/>
        <v>1314</v>
      </c>
      <c r="J36" s="74">
        <f t="shared" si="5"/>
        <v>1428</v>
      </c>
      <c r="K36" s="72">
        <f t="shared" si="5"/>
        <v>0</v>
      </c>
      <c r="L36" s="72">
        <f t="shared" si="5"/>
        <v>0</v>
      </c>
      <c r="M36" s="72">
        <f t="shared" si="5"/>
        <v>0</v>
      </c>
      <c r="N36" s="75" t="s">
        <v>30</v>
      </c>
      <c r="O36" s="75" t="s">
        <v>30</v>
      </c>
    </row>
    <row r="37" spans="1:16" s="14" customFormat="1" x14ac:dyDescent="0.25">
      <c r="B37" s="76" t="s">
        <v>27</v>
      </c>
      <c r="C37" s="77" t="s">
        <v>30</v>
      </c>
      <c r="D37" s="78" t="s">
        <v>30</v>
      </c>
      <c r="E37" s="79">
        <v>0</v>
      </c>
      <c r="F37" s="79">
        <v>0</v>
      </c>
      <c r="G37" s="79">
        <v>0</v>
      </c>
      <c r="H37" s="80">
        <v>0</v>
      </c>
      <c r="I37" s="79">
        <v>0</v>
      </c>
      <c r="J37" s="81">
        <v>0</v>
      </c>
      <c r="K37" s="79">
        <v>0</v>
      </c>
      <c r="L37" s="79">
        <v>0</v>
      </c>
      <c r="M37" s="79">
        <v>0</v>
      </c>
      <c r="N37" s="119" t="s">
        <v>30</v>
      </c>
      <c r="O37" s="107" t="s">
        <v>30</v>
      </c>
    </row>
    <row r="38" spans="1:16" s="14" customFormat="1" x14ac:dyDescent="0.25">
      <c r="B38" s="76" t="s">
        <v>63</v>
      </c>
      <c r="C38" s="91" t="s">
        <v>30</v>
      </c>
      <c r="D38" s="92" t="s">
        <v>30</v>
      </c>
      <c r="E38" s="93">
        <v>0</v>
      </c>
      <c r="F38" s="93">
        <v>0</v>
      </c>
      <c r="G38" s="93">
        <v>1989</v>
      </c>
      <c r="H38" s="94">
        <v>1314</v>
      </c>
      <c r="I38" s="93">
        <v>1314</v>
      </c>
      <c r="J38" s="95">
        <v>1428</v>
      </c>
      <c r="K38" s="93">
        <v>0</v>
      </c>
      <c r="L38" s="93">
        <v>0</v>
      </c>
      <c r="M38" s="93">
        <v>0</v>
      </c>
      <c r="N38" s="69" t="s">
        <v>30</v>
      </c>
      <c r="O38" s="114" t="s">
        <v>30</v>
      </c>
    </row>
    <row r="39" spans="1:16" s="14" customFormat="1" x14ac:dyDescent="0.25">
      <c r="A39" s="126"/>
      <c r="B39" s="137" t="s">
        <v>44</v>
      </c>
      <c r="C39" s="124" t="s">
        <v>30</v>
      </c>
      <c r="D39" s="124" t="s">
        <v>30</v>
      </c>
      <c r="E39" s="72">
        <v>954</v>
      </c>
      <c r="F39" s="72">
        <v>2035</v>
      </c>
      <c r="G39" s="72">
        <v>227</v>
      </c>
      <c r="H39" s="73">
        <v>0</v>
      </c>
      <c r="I39" s="72">
        <v>0</v>
      </c>
      <c r="J39" s="74">
        <v>484</v>
      </c>
      <c r="K39" s="72">
        <v>0</v>
      </c>
      <c r="L39" s="72">
        <v>0</v>
      </c>
      <c r="M39" s="72">
        <v>0</v>
      </c>
      <c r="N39" s="75" t="s">
        <v>30</v>
      </c>
      <c r="O39" s="75" t="s">
        <v>30</v>
      </c>
      <c r="P39" s="23"/>
    </row>
    <row r="40" spans="1:16" s="14" customFormat="1" x14ac:dyDescent="0.25">
      <c r="A40" s="138"/>
      <c r="B40" s="139" t="s">
        <v>45</v>
      </c>
      <c r="C40" s="140" t="s">
        <v>30</v>
      </c>
      <c r="D40" s="140" t="s">
        <v>30</v>
      </c>
      <c r="E40" s="46">
        <f>E4+E9+E21+E29+E31+E36+E39</f>
        <v>29691</v>
      </c>
      <c r="F40" s="46">
        <f t="shared" ref="F40:M40" si="6">F4+F9+F21+F29+F31+F36+F39</f>
        <v>33887</v>
      </c>
      <c r="G40" s="46">
        <f t="shared" si="6"/>
        <v>42323</v>
      </c>
      <c r="H40" s="47">
        <f t="shared" si="6"/>
        <v>50595</v>
      </c>
      <c r="I40" s="46">
        <f t="shared" si="6"/>
        <v>50595</v>
      </c>
      <c r="J40" s="48">
        <f t="shared" si="6"/>
        <v>39713</v>
      </c>
      <c r="K40" s="46">
        <f t="shared" si="6"/>
        <v>51781.344999999994</v>
      </c>
      <c r="L40" s="46">
        <f t="shared" si="6"/>
        <v>54269.374000000003</v>
      </c>
      <c r="M40" s="46">
        <f t="shared" si="6"/>
        <v>56891.726000000002</v>
      </c>
      <c r="N40" s="141" t="s">
        <v>30</v>
      </c>
      <c r="O40" s="141" t="s">
        <v>30</v>
      </c>
    </row>
    <row r="41" spans="1:16" s="14" customFormat="1" x14ac:dyDescent="0.25">
      <c r="C41" s="142"/>
      <c r="D41" s="142"/>
      <c r="N41" s="142"/>
      <c r="O41" s="142"/>
    </row>
    <row r="42" spans="1:16" s="14" customFormat="1" x14ac:dyDescent="0.25">
      <c r="C42" s="142"/>
      <c r="D42" s="142"/>
      <c r="N42" s="142"/>
      <c r="O42" s="142"/>
    </row>
    <row r="43" spans="1:16" s="14" customFormat="1" x14ac:dyDescent="0.25">
      <c r="C43" s="142"/>
      <c r="D43" s="142"/>
      <c r="N43" s="142"/>
      <c r="O43" s="142"/>
    </row>
    <row r="44" spans="1:16" s="14" customFormat="1" x14ac:dyDescent="0.25">
      <c r="C44" s="142"/>
      <c r="D44" s="142"/>
      <c r="N44" s="142"/>
      <c r="O44" s="142"/>
    </row>
    <row r="45" spans="1:16" s="14" customFormat="1" x14ac:dyDescent="0.25">
      <c r="C45" s="142"/>
      <c r="D45" s="142"/>
      <c r="N45" s="142"/>
      <c r="O45" s="142"/>
    </row>
    <row r="46" spans="1:16" s="14" customFormat="1" x14ac:dyDescent="0.25">
      <c r="C46" s="142"/>
      <c r="D46" s="142"/>
      <c r="N46" s="142"/>
      <c r="O46" s="142"/>
    </row>
    <row r="47" spans="1:16" s="14" customFormat="1" x14ac:dyDescent="0.25">
      <c r="C47" s="142"/>
      <c r="D47" s="142"/>
      <c r="N47" s="142"/>
      <c r="O47" s="142"/>
    </row>
    <row r="48" spans="1:16" s="14" customFormat="1" x14ac:dyDescent="0.25">
      <c r="C48" s="142"/>
      <c r="D48" s="142"/>
      <c r="N48" s="142"/>
      <c r="O48" s="142"/>
    </row>
    <row r="49" spans="3:15" s="14" customFormat="1" x14ac:dyDescent="0.25">
      <c r="C49" s="142"/>
      <c r="D49" s="142"/>
      <c r="N49" s="142"/>
      <c r="O49" s="142"/>
    </row>
    <row r="50" spans="3:15" s="14" customFormat="1" x14ac:dyDescent="0.25">
      <c r="C50" s="142" t="s">
        <v>30</v>
      </c>
      <c r="D50" s="142" t="s">
        <v>30</v>
      </c>
      <c r="N50" s="142" t="s">
        <v>30</v>
      </c>
      <c r="O50" s="142" t="s">
        <v>30</v>
      </c>
    </row>
    <row r="51" spans="3:15" s="14" customFormat="1" x14ac:dyDescent="0.25">
      <c r="C51" s="142" t="s">
        <v>30</v>
      </c>
      <c r="D51" s="142" t="s">
        <v>30</v>
      </c>
      <c r="N51" s="142" t="s">
        <v>30</v>
      </c>
      <c r="O51" s="142" t="s">
        <v>30</v>
      </c>
    </row>
    <row r="52" spans="3:15" s="14" customFormat="1" x14ac:dyDescent="0.25">
      <c r="C52" s="142" t="s">
        <v>30</v>
      </c>
      <c r="D52" s="142" t="s">
        <v>30</v>
      </c>
      <c r="N52" s="142" t="s">
        <v>30</v>
      </c>
      <c r="O52" s="142" t="s">
        <v>30</v>
      </c>
    </row>
    <row r="53" spans="3:15" s="14" customFormat="1" x14ac:dyDescent="0.25">
      <c r="C53" s="142" t="s">
        <v>30</v>
      </c>
      <c r="D53" s="142" t="s">
        <v>30</v>
      </c>
      <c r="N53" s="142" t="s">
        <v>30</v>
      </c>
      <c r="O53" s="142" t="s">
        <v>30</v>
      </c>
    </row>
    <row r="54" spans="3:15" s="14" customFormat="1" x14ac:dyDescent="0.25">
      <c r="C54" s="142" t="s">
        <v>30</v>
      </c>
      <c r="D54" s="142" t="s">
        <v>30</v>
      </c>
      <c r="N54" s="142" t="s">
        <v>30</v>
      </c>
      <c r="O54" s="142" t="s">
        <v>30</v>
      </c>
    </row>
    <row r="55" spans="3:15" s="14" customFormat="1" x14ac:dyDescent="0.25">
      <c r="C55" s="142" t="s">
        <v>30</v>
      </c>
      <c r="D55" s="142" t="s">
        <v>30</v>
      </c>
      <c r="N55" s="142" t="s">
        <v>30</v>
      </c>
      <c r="O55" s="142" t="s">
        <v>30</v>
      </c>
    </row>
    <row r="56" spans="3:15" s="14" customFormat="1" x14ac:dyDescent="0.25">
      <c r="C56" s="142" t="s">
        <v>30</v>
      </c>
      <c r="D56" s="142" t="s">
        <v>30</v>
      </c>
      <c r="N56" s="142" t="s">
        <v>30</v>
      </c>
      <c r="O56" s="142" t="s">
        <v>30</v>
      </c>
    </row>
    <row r="57" spans="3:15" s="14" customFormat="1" x14ac:dyDescent="0.25">
      <c r="C57" s="142" t="s">
        <v>30</v>
      </c>
      <c r="D57" s="142" t="s">
        <v>30</v>
      </c>
      <c r="N57" s="142" t="s">
        <v>30</v>
      </c>
      <c r="O57" s="142" t="s">
        <v>30</v>
      </c>
    </row>
    <row r="58" spans="3:15" s="14" customFormat="1" x14ac:dyDescent="0.25">
      <c r="C58" s="142" t="s">
        <v>30</v>
      </c>
      <c r="D58" s="142" t="s">
        <v>30</v>
      </c>
      <c r="N58" s="142" t="s">
        <v>30</v>
      </c>
      <c r="O58" s="142" t="s">
        <v>30</v>
      </c>
    </row>
    <row r="59" spans="3:15" s="14" customFormat="1" x14ac:dyDescent="0.25">
      <c r="C59" s="142" t="s">
        <v>30</v>
      </c>
      <c r="D59" s="142" t="s">
        <v>30</v>
      </c>
      <c r="N59" s="142" t="s">
        <v>30</v>
      </c>
      <c r="O59" s="142" t="s">
        <v>30</v>
      </c>
    </row>
    <row r="60" spans="3:15" s="14" customFormat="1" x14ac:dyDescent="0.25">
      <c r="C60" s="142" t="s">
        <v>30</v>
      </c>
      <c r="D60" s="142" t="s">
        <v>30</v>
      </c>
      <c r="N60" s="142" t="s">
        <v>30</v>
      </c>
      <c r="O60" s="142" t="s">
        <v>30</v>
      </c>
    </row>
    <row r="61" spans="3:15" s="14" customFormat="1" x14ac:dyDescent="0.25">
      <c r="C61" s="142" t="s">
        <v>30</v>
      </c>
      <c r="D61" s="142" t="s">
        <v>30</v>
      </c>
      <c r="N61" s="142" t="s">
        <v>30</v>
      </c>
      <c r="O61" s="142" t="s">
        <v>30</v>
      </c>
    </row>
    <row r="62" spans="3:15" s="14" customFormat="1" x14ac:dyDescent="0.25">
      <c r="C62" s="142" t="s">
        <v>30</v>
      </c>
      <c r="D62" s="142" t="s">
        <v>30</v>
      </c>
      <c r="N62" s="142" t="s">
        <v>30</v>
      </c>
      <c r="O62" s="142" t="s">
        <v>30</v>
      </c>
    </row>
    <row r="63" spans="3:15" s="14" customFormat="1" x14ac:dyDescent="0.25">
      <c r="C63" s="142" t="s">
        <v>30</v>
      </c>
      <c r="D63" s="142" t="s">
        <v>30</v>
      </c>
      <c r="N63" s="142" t="s">
        <v>30</v>
      </c>
      <c r="O63" s="142" t="s">
        <v>30</v>
      </c>
    </row>
    <row r="64" spans="3:15" s="14" customFormat="1" x14ac:dyDescent="0.25">
      <c r="C64" s="142" t="s">
        <v>30</v>
      </c>
      <c r="D64" s="142" t="s">
        <v>30</v>
      </c>
      <c r="N64" s="142" t="s">
        <v>30</v>
      </c>
      <c r="O64" s="142" t="s">
        <v>30</v>
      </c>
    </row>
    <row r="65" spans="3:15" s="14" customFormat="1" x14ac:dyDescent="0.25">
      <c r="C65" s="142" t="s">
        <v>30</v>
      </c>
      <c r="D65" s="142" t="s">
        <v>30</v>
      </c>
      <c r="N65" s="142" t="s">
        <v>30</v>
      </c>
      <c r="O65" s="142" t="s">
        <v>30</v>
      </c>
    </row>
    <row r="66" spans="3:15" s="14" customFormat="1" x14ac:dyDescent="0.25">
      <c r="C66" s="142" t="s">
        <v>30</v>
      </c>
      <c r="D66" s="142" t="s">
        <v>30</v>
      </c>
      <c r="N66" s="142" t="s">
        <v>30</v>
      </c>
      <c r="O66" s="142" t="s">
        <v>30</v>
      </c>
    </row>
    <row r="67" spans="3:15" s="14" customFormat="1" x14ac:dyDescent="0.25">
      <c r="C67" s="142" t="s">
        <v>30</v>
      </c>
      <c r="D67" s="142" t="s">
        <v>30</v>
      </c>
      <c r="N67" s="142" t="s">
        <v>30</v>
      </c>
      <c r="O67" s="142" t="s">
        <v>30</v>
      </c>
    </row>
    <row r="68" spans="3:15" s="14" customFormat="1" x14ac:dyDescent="0.25">
      <c r="C68" s="142" t="s">
        <v>30</v>
      </c>
      <c r="D68" s="142" t="s">
        <v>30</v>
      </c>
      <c r="N68" s="142" t="s">
        <v>30</v>
      </c>
      <c r="O68" s="142" t="s">
        <v>30</v>
      </c>
    </row>
    <row r="69" spans="3:15" s="14" customFormat="1" x14ac:dyDescent="0.25">
      <c r="C69" s="142" t="s">
        <v>30</v>
      </c>
      <c r="D69" s="142" t="s">
        <v>30</v>
      </c>
      <c r="N69" s="142" t="s">
        <v>30</v>
      </c>
      <c r="O69" s="142" t="s">
        <v>30</v>
      </c>
    </row>
    <row r="70" spans="3:15" s="14" customFormat="1" x14ac:dyDescent="0.25">
      <c r="C70" s="142" t="s">
        <v>30</v>
      </c>
      <c r="D70" s="142" t="s">
        <v>30</v>
      </c>
      <c r="N70" s="142" t="s">
        <v>30</v>
      </c>
      <c r="O70" s="142" t="s">
        <v>30</v>
      </c>
    </row>
    <row r="71" spans="3:15" s="14" customFormat="1" x14ac:dyDescent="0.25">
      <c r="C71" s="142" t="s">
        <v>30</v>
      </c>
      <c r="D71" s="142" t="s">
        <v>30</v>
      </c>
      <c r="N71" s="142" t="s">
        <v>30</v>
      </c>
      <c r="O71" s="142" t="s">
        <v>30</v>
      </c>
    </row>
    <row r="72" spans="3:15" s="14" customFormat="1" x14ac:dyDescent="0.25">
      <c r="C72" s="142" t="s">
        <v>30</v>
      </c>
      <c r="D72" s="142" t="s">
        <v>30</v>
      </c>
      <c r="N72" s="142" t="s">
        <v>30</v>
      </c>
      <c r="O72" s="142" t="s">
        <v>30</v>
      </c>
    </row>
    <row r="73" spans="3:15" s="14" customFormat="1" x14ac:dyDescent="0.25">
      <c r="C73" s="142" t="s">
        <v>30</v>
      </c>
      <c r="D73" s="142" t="s">
        <v>30</v>
      </c>
      <c r="N73" s="142" t="s">
        <v>30</v>
      </c>
      <c r="O73" s="142" t="s">
        <v>30</v>
      </c>
    </row>
    <row r="74" spans="3:15" s="14" customFormat="1" x14ac:dyDescent="0.25">
      <c r="C74" s="142" t="s">
        <v>30</v>
      </c>
      <c r="D74" s="142" t="s">
        <v>30</v>
      </c>
      <c r="N74" s="142" t="s">
        <v>30</v>
      </c>
      <c r="O74" s="142" t="s">
        <v>30</v>
      </c>
    </row>
    <row r="75" spans="3:15" s="14" customFormat="1" x14ac:dyDescent="0.25">
      <c r="C75" s="142" t="s">
        <v>30</v>
      </c>
      <c r="D75" s="142" t="s">
        <v>30</v>
      </c>
      <c r="N75" s="142" t="s">
        <v>30</v>
      </c>
      <c r="O75" s="142" t="s">
        <v>30</v>
      </c>
    </row>
    <row r="76" spans="3:15" s="14" customFormat="1" x14ac:dyDescent="0.25">
      <c r="C76" s="142" t="s">
        <v>30</v>
      </c>
      <c r="D76" s="142" t="s">
        <v>30</v>
      </c>
      <c r="N76" s="142" t="s">
        <v>30</v>
      </c>
      <c r="O76" s="142" t="s">
        <v>30</v>
      </c>
    </row>
    <row r="77" spans="3:15" s="14" customFormat="1" x14ac:dyDescent="0.25">
      <c r="C77" s="142" t="s">
        <v>30</v>
      </c>
      <c r="D77" s="142" t="s">
        <v>30</v>
      </c>
      <c r="N77" s="142" t="s">
        <v>30</v>
      </c>
      <c r="O77" s="142" t="s">
        <v>30</v>
      </c>
    </row>
    <row r="78" spans="3:15" s="14" customFormat="1" x14ac:dyDescent="0.25">
      <c r="C78" s="142" t="s">
        <v>30</v>
      </c>
      <c r="D78" s="142" t="s">
        <v>30</v>
      </c>
      <c r="N78" s="142" t="s">
        <v>30</v>
      </c>
      <c r="O78" s="142" t="s">
        <v>30</v>
      </c>
    </row>
    <row r="79" spans="3:15" s="14" customFormat="1" x14ac:dyDescent="0.25">
      <c r="C79" s="142" t="s">
        <v>30</v>
      </c>
      <c r="D79" s="142" t="s">
        <v>30</v>
      </c>
      <c r="N79" s="142" t="s">
        <v>30</v>
      </c>
      <c r="O79" s="142" t="s">
        <v>30</v>
      </c>
    </row>
    <row r="80" spans="3:15" s="14" customFormat="1" x14ac:dyDescent="0.25">
      <c r="C80" s="142" t="s">
        <v>30</v>
      </c>
      <c r="D80" s="142" t="s">
        <v>30</v>
      </c>
      <c r="N80" s="142" t="s">
        <v>30</v>
      </c>
      <c r="O80" s="142" t="s">
        <v>30</v>
      </c>
    </row>
    <row r="81" spans="3:15" s="14" customFormat="1" x14ac:dyDescent="0.25">
      <c r="C81" s="142" t="s">
        <v>30</v>
      </c>
      <c r="D81" s="142" t="s">
        <v>30</v>
      </c>
      <c r="N81" s="142" t="s">
        <v>30</v>
      </c>
      <c r="O81" s="142" t="s">
        <v>30</v>
      </c>
    </row>
    <row r="82" spans="3:15" s="14" customFormat="1" x14ac:dyDescent="0.25">
      <c r="C82" s="142" t="s">
        <v>30</v>
      </c>
      <c r="D82" s="142" t="s">
        <v>30</v>
      </c>
      <c r="N82" s="142" t="s">
        <v>30</v>
      </c>
      <c r="O82" s="142" t="s">
        <v>30</v>
      </c>
    </row>
    <row r="83" spans="3:15" s="14" customFormat="1" x14ac:dyDescent="0.25">
      <c r="C83" s="142" t="s">
        <v>30</v>
      </c>
      <c r="D83" s="142" t="s">
        <v>30</v>
      </c>
      <c r="N83" s="142" t="s">
        <v>30</v>
      </c>
      <c r="O83" s="142" t="s">
        <v>30</v>
      </c>
    </row>
    <row r="84" spans="3:15" s="14" customFormat="1" x14ac:dyDescent="0.25">
      <c r="C84" s="142" t="s">
        <v>30</v>
      </c>
      <c r="D84" s="142" t="s">
        <v>30</v>
      </c>
      <c r="N84" s="142" t="s">
        <v>30</v>
      </c>
      <c r="O84" s="142" t="s">
        <v>30</v>
      </c>
    </row>
    <row r="85" spans="3:15" s="14" customFormat="1" x14ac:dyDescent="0.25">
      <c r="C85" s="142" t="s">
        <v>30</v>
      </c>
      <c r="D85" s="142" t="s">
        <v>30</v>
      </c>
      <c r="N85" s="142" t="s">
        <v>30</v>
      </c>
      <c r="O85" s="142" t="s">
        <v>30</v>
      </c>
    </row>
    <row r="86" spans="3:15" s="14" customFormat="1" x14ac:dyDescent="0.25">
      <c r="C86" s="142" t="s">
        <v>30</v>
      </c>
      <c r="D86" s="142" t="s">
        <v>30</v>
      </c>
      <c r="N86" s="142" t="s">
        <v>30</v>
      </c>
      <c r="O86" s="142" t="s">
        <v>30</v>
      </c>
    </row>
    <row r="87" spans="3:15" s="14" customFormat="1" x14ac:dyDescent="0.25">
      <c r="C87" s="142" t="s">
        <v>30</v>
      </c>
      <c r="D87" s="142" t="s">
        <v>30</v>
      </c>
      <c r="N87" s="142" t="s">
        <v>30</v>
      </c>
      <c r="O87" s="142" t="s">
        <v>30</v>
      </c>
    </row>
    <row r="88" spans="3:15" s="14" customFormat="1" x14ac:dyDescent="0.25">
      <c r="C88" s="142" t="s">
        <v>30</v>
      </c>
      <c r="D88" s="142" t="s">
        <v>30</v>
      </c>
      <c r="N88" s="142" t="s">
        <v>30</v>
      </c>
      <c r="O88" s="142" t="s">
        <v>30</v>
      </c>
    </row>
    <row r="89" spans="3:15" s="14" customFormat="1" x14ac:dyDescent="0.25">
      <c r="C89" s="142" t="s">
        <v>30</v>
      </c>
      <c r="D89" s="142" t="s">
        <v>30</v>
      </c>
      <c r="N89" s="142" t="s">
        <v>30</v>
      </c>
      <c r="O89" s="142" t="s">
        <v>30</v>
      </c>
    </row>
    <row r="90" spans="3:15" s="14" customFormat="1" x14ac:dyDescent="0.25">
      <c r="C90" s="142" t="s">
        <v>30</v>
      </c>
      <c r="D90" s="142" t="s">
        <v>30</v>
      </c>
      <c r="N90" s="142" t="s">
        <v>30</v>
      </c>
      <c r="O90" s="142" t="s">
        <v>30</v>
      </c>
    </row>
    <row r="91" spans="3:15" s="14" customFormat="1" x14ac:dyDescent="0.25">
      <c r="C91" s="142" t="s">
        <v>30</v>
      </c>
      <c r="D91" s="142" t="s">
        <v>30</v>
      </c>
      <c r="N91" s="142" t="s">
        <v>30</v>
      </c>
      <c r="O91" s="142" t="s">
        <v>30</v>
      </c>
    </row>
    <row r="92" spans="3:15" s="14" customFormat="1" x14ac:dyDescent="0.25">
      <c r="C92" s="142" t="s">
        <v>30</v>
      </c>
      <c r="D92" s="142" t="s">
        <v>30</v>
      </c>
      <c r="N92" s="142" t="s">
        <v>30</v>
      </c>
      <c r="O92" s="142" t="s">
        <v>30</v>
      </c>
    </row>
    <row r="93" spans="3:15" s="14" customFormat="1" x14ac:dyDescent="0.25">
      <c r="C93" s="142" t="s">
        <v>30</v>
      </c>
      <c r="D93" s="142" t="s">
        <v>30</v>
      </c>
      <c r="N93" s="142" t="s">
        <v>30</v>
      </c>
      <c r="O93" s="142" t="s">
        <v>30</v>
      </c>
    </row>
    <row r="94" spans="3:15" s="14" customFormat="1" x14ac:dyDescent="0.25">
      <c r="C94" s="142" t="s">
        <v>30</v>
      </c>
      <c r="D94" s="142" t="s">
        <v>30</v>
      </c>
      <c r="N94" s="142" t="s">
        <v>30</v>
      </c>
      <c r="O94" s="142" t="s">
        <v>30</v>
      </c>
    </row>
    <row r="95" spans="3:15" s="14" customFormat="1" x14ac:dyDescent="0.25">
      <c r="C95" s="142" t="s">
        <v>30</v>
      </c>
      <c r="D95" s="142" t="s">
        <v>30</v>
      </c>
      <c r="N95" s="142" t="s">
        <v>30</v>
      </c>
      <c r="O95" s="142" t="s">
        <v>30</v>
      </c>
    </row>
    <row r="96" spans="3:15" s="14" customFormat="1" x14ac:dyDescent="0.25">
      <c r="C96" s="142" t="s">
        <v>30</v>
      </c>
      <c r="D96" s="142" t="s">
        <v>30</v>
      </c>
      <c r="N96" s="142" t="s">
        <v>30</v>
      </c>
      <c r="O96" s="142" t="s">
        <v>30</v>
      </c>
    </row>
    <row r="97" spans="3:15" s="14" customFormat="1" x14ac:dyDescent="0.25">
      <c r="C97" s="142" t="s">
        <v>30</v>
      </c>
      <c r="D97" s="142" t="s">
        <v>30</v>
      </c>
      <c r="N97" s="142" t="s">
        <v>30</v>
      </c>
      <c r="O97" s="142" t="s">
        <v>30</v>
      </c>
    </row>
    <row r="98" spans="3:15" s="14" customFormat="1" x14ac:dyDescent="0.25">
      <c r="C98" s="142" t="s">
        <v>30</v>
      </c>
      <c r="D98" s="142" t="s">
        <v>30</v>
      </c>
      <c r="N98" s="142" t="s">
        <v>30</v>
      </c>
      <c r="O98" s="142" t="s">
        <v>30</v>
      </c>
    </row>
    <row r="99" spans="3:15" s="14" customFormat="1" x14ac:dyDescent="0.25">
      <c r="C99" s="142" t="s">
        <v>30</v>
      </c>
      <c r="D99" s="142" t="s">
        <v>30</v>
      </c>
      <c r="N99" s="142" t="s">
        <v>30</v>
      </c>
      <c r="O99" s="142" t="s">
        <v>30</v>
      </c>
    </row>
    <row r="100" spans="3:15" s="14" customFormat="1" x14ac:dyDescent="0.25">
      <c r="C100" s="142" t="s">
        <v>30</v>
      </c>
      <c r="D100" s="142" t="s">
        <v>30</v>
      </c>
      <c r="N100" s="142" t="s">
        <v>30</v>
      </c>
      <c r="O100" s="142" t="s">
        <v>30</v>
      </c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</sheetData>
  <mergeCells count="1">
    <mergeCell ref="H3:J3"/>
  </mergeCells>
  <printOptions horizontalCentered="1"/>
  <pageMargins left="0" right="0" top="0.59055118110236227" bottom="0.98425196850393704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3" tint="0.59999389629810485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7" width="7.7109375" style="49" customWidth="1"/>
    <col min="8" max="9" width="10.140625" style="49" customWidth="1"/>
    <col min="10" max="13" width="7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123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2138967</v>
      </c>
      <c r="F4" s="72">
        <f t="shared" ref="F4:M4" si="0">F5+F8+F47</f>
        <v>2419746</v>
      </c>
      <c r="G4" s="72">
        <f t="shared" si="0"/>
        <v>2555385.5</v>
      </c>
      <c r="H4" s="73">
        <f t="shared" si="0"/>
        <v>2814638</v>
      </c>
      <c r="I4" s="72">
        <f t="shared" si="0"/>
        <v>2840681</v>
      </c>
      <c r="J4" s="74">
        <f t="shared" si="0"/>
        <v>2948862</v>
      </c>
      <c r="K4" s="72">
        <f t="shared" si="0"/>
        <v>3125237</v>
      </c>
      <c r="L4" s="72">
        <f t="shared" si="0"/>
        <v>3356985</v>
      </c>
      <c r="M4" s="72">
        <f t="shared" si="0"/>
        <v>3554804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1277456</v>
      </c>
      <c r="F5" s="100">
        <f t="shared" ref="F5:M5" si="1">SUM(F6:F7)</f>
        <v>1426420</v>
      </c>
      <c r="G5" s="100">
        <f t="shared" si="1"/>
        <v>1577734</v>
      </c>
      <c r="H5" s="101">
        <f t="shared" si="1"/>
        <v>1739261</v>
      </c>
      <c r="I5" s="100">
        <f t="shared" si="1"/>
        <v>1805172</v>
      </c>
      <c r="J5" s="102">
        <f t="shared" si="1"/>
        <v>1825179</v>
      </c>
      <c r="K5" s="100">
        <f t="shared" si="1"/>
        <v>1952595</v>
      </c>
      <c r="L5" s="100">
        <f t="shared" si="1"/>
        <v>2078712</v>
      </c>
      <c r="M5" s="100">
        <f t="shared" si="1"/>
        <v>2179614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1103238</v>
      </c>
      <c r="F6" s="79">
        <v>1252103</v>
      </c>
      <c r="G6" s="79">
        <v>1381604</v>
      </c>
      <c r="H6" s="80">
        <v>1519861</v>
      </c>
      <c r="I6" s="79">
        <v>1579652</v>
      </c>
      <c r="J6" s="81">
        <v>1604280.25</v>
      </c>
      <c r="K6" s="79">
        <v>1735961</v>
      </c>
      <c r="L6" s="79">
        <v>1847432</v>
      </c>
      <c r="M6" s="79">
        <v>1939426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174218</v>
      </c>
      <c r="F7" s="93">
        <v>174317</v>
      </c>
      <c r="G7" s="93">
        <v>196130</v>
      </c>
      <c r="H7" s="94">
        <v>219400</v>
      </c>
      <c r="I7" s="93">
        <v>225520</v>
      </c>
      <c r="J7" s="95">
        <v>220898.75</v>
      </c>
      <c r="K7" s="93">
        <v>216634</v>
      </c>
      <c r="L7" s="93">
        <v>231280</v>
      </c>
      <c r="M7" s="93">
        <v>240188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861511</v>
      </c>
      <c r="F8" s="100">
        <f t="shared" ref="F8:M8" si="2">SUM(F9:F46)</f>
        <v>993308</v>
      </c>
      <c r="G8" s="100">
        <f t="shared" si="2"/>
        <v>977271.5</v>
      </c>
      <c r="H8" s="101">
        <f t="shared" si="2"/>
        <v>1075377</v>
      </c>
      <c r="I8" s="100">
        <f t="shared" si="2"/>
        <v>1035509</v>
      </c>
      <c r="J8" s="102">
        <f t="shared" si="2"/>
        <v>1122153</v>
      </c>
      <c r="K8" s="100">
        <f t="shared" si="2"/>
        <v>1172642</v>
      </c>
      <c r="L8" s="100">
        <f t="shared" si="2"/>
        <v>1278273</v>
      </c>
      <c r="M8" s="100">
        <f t="shared" si="2"/>
        <v>1375190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15137</v>
      </c>
      <c r="F9" s="79">
        <v>4182</v>
      </c>
      <c r="G9" s="79">
        <v>5593.5</v>
      </c>
      <c r="H9" s="80">
        <v>12083</v>
      </c>
      <c r="I9" s="79">
        <v>13283</v>
      </c>
      <c r="J9" s="81">
        <v>6392</v>
      </c>
      <c r="K9" s="79">
        <v>16796</v>
      </c>
      <c r="L9" s="79">
        <v>17771</v>
      </c>
      <c r="M9" s="79">
        <v>18729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1959</v>
      </c>
      <c r="F10" s="86">
        <v>4032</v>
      </c>
      <c r="G10" s="86">
        <v>4288</v>
      </c>
      <c r="H10" s="87">
        <v>7865</v>
      </c>
      <c r="I10" s="86">
        <v>8522</v>
      </c>
      <c r="J10" s="88">
        <v>7550</v>
      </c>
      <c r="K10" s="86">
        <v>6772</v>
      </c>
      <c r="L10" s="86">
        <v>7734</v>
      </c>
      <c r="M10" s="86">
        <v>8154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3630</v>
      </c>
      <c r="F11" s="86">
        <v>9262</v>
      </c>
      <c r="G11" s="86">
        <v>13688</v>
      </c>
      <c r="H11" s="87">
        <v>35236</v>
      </c>
      <c r="I11" s="86">
        <v>33900</v>
      </c>
      <c r="J11" s="88">
        <v>24605</v>
      </c>
      <c r="K11" s="86">
        <v>20186</v>
      </c>
      <c r="L11" s="86">
        <v>23693</v>
      </c>
      <c r="M11" s="86">
        <v>32294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3020</v>
      </c>
      <c r="F12" s="86">
        <v>8604</v>
      </c>
      <c r="G12" s="86">
        <v>9091</v>
      </c>
      <c r="H12" s="87">
        <v>12000</v>
      </c>
      <c r="I12" s="86">
        <v>12000</v>
      </c>
      <c r="J12" s="88">
        <v>12958</v>
      </c>
      <c r="K12" s="86">
        <v>12000</v>
      </c>
      <c r="L12" s="86">
        <v>13098</v>
      </c>
      <c r="M12" s="86">
        <v>13331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248</v>
      </c>
      <c r="F13" s="86">
        <v>2898</v>
      </c>
      <c r="G13" s="86">
        <v>413</v>
      </c>
      <c r="H13" s="87">
        <v>340</v>
      </c>
      <c r="I13" s="86">
        <v>340</v>
      </c>
      <c r="J13" s="88">
        <v>677</v>
      </c>
      <c r="K13" s="86">
        <v>653</v>
      </c>
      <c r="L13" s="86">
        <v>678</v>
      </c>
      <c r="M13" s="86">
        <v>712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4941</v>
      </c>
      <c r="F14" s="86">
        <v>9827</v>
      </c>
      <c r="G14" s="86">
        <v>3643</v>
      </c>
      <c r="H14" s="87">
        <v>4536</v>
      </c>
      <c r="I14" s="86">
        <v>3873</v>
      </c>
      <c r="J14" s="88">
        <v>6434</v>
      </c>
      <c r="K14" s="86">
        <v>5445</v>
      </c>
      <c r="L14" s="86">
        <v>6041</v>
      </c>
      <c r="M14" s="86">
        <v>6366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12873</v>
      </c>
      <c r="F15" s="86">
        <v>18733</v>
      </c>
      <c r="G15" s="86">
        <v>18593</v>
      </c>
      <c r="H15" s="87">
        <v>27329</v>
      </c>
      <c r="I15" s="86">
        <v>26038</v>
      </c>
      <c r="J15" s="88">
        <v>20311</v>
      </c>
      <c r="K15" s="86">
        <v>11542</v>
      </c>
      <c r="L15" s="86">
        <v>13666</v>
      </c>
      <c r="M15" s="86">
        <v>14438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20414</v>
      </c>
      <c r="F16" s="86">
        <v>20674</v>
      </c>
      <c r="G16" s="86">
        <v>25918</v>
      </c>
      <c r="H16" s="87">
        <v>12255</v>
      </c>
      <c r="I16" s="86">
        <v>11405</v>
      </c>
      <c r="J16" s="88">
        <v>17147</v>
      </c>
      <c r="K16" s="86">
        <v>15707</v>
      </c>
      <c r="L16" s="86">
        <v>20946</v>
      </c>
      <c r="M16" s="86">
        <v>20414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12191</v>
      </c>
      <c r="F17" s="86">
        <v>15071</v>
      </c>
      <c r="G17" s="86">
        <v>27723</v>
      </c>
      <c r="H17" s="87">
        <v>15205</v>
      </c>
      <c r="I17" s="86">
        <v>15159</v>
      </c>
      <c r="J17" s="88">
        <v>2922</v>
      </c>
      <c r="K17" s="86">
        <v>6985</v>
      </c>
      <c r="L17" s="86">
        <v>12190</v>
      </c>
      <c r="M17" s="86">
        <v>8843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4195</v>
      </c>
      <c r="F18" s="86">
        <v>17153</v>
      </c>
      <c r="G18" s="86">
        <v>0</v>
      </c>
      <c r="H18" s="87">
        <v>0</v>
      </c>
      <c r="I18" s="86">
        <v>0</v>
      </c>
      <c r="J18" s="88">
        <v>0</v>
      </c>
      <c r="K18" s="86">
        <v>10452</v>
      </c>
      <c r="L18" s="86">
        <v>12583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105535</v>
      </c>
      <c r="F19" s="86">
        <v>102239</v>
      </c>
      <c r="G19" s="86">
        <v>91221</v>
      </c>
      <c r="H19" s="87">
        <v>87290</v>
      </c>
      <c r="I19" s="86">
        <v>95181</v>
      </c>
      <c r="J19" s="88">
        <v>105843</v>
      </c>
      <c r="K19" s="86">
        <v>150078</v>
      </c>
      <c r="L19" s="86">
        <v>166819</v>
      </c>
      <c r="M19" s="86">
        <v>177058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1459</v>
      </c>
      <c r="F21" s="86">
        <v>2997</v>
      </c>
      <c r="G21" s="86">
        <v>3809</v>
      </c>
      <c r="H21" s="87">
        <v>5164</v>
      </c>
      <c r="I21" s="86">
        <v>5164</v>
      </c>
      <c r="J21" s="88">
        <v>11206</v>
      </c>
      <c r="K21" s="86">
        <v>7877</v>
      </c>
      <c r="L21" s="86">
        <v>8302</v>
      </c>
      <c r="M21" s="86">
        <v>8750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26117</v>
      </c>
      <c r="F22" s="86">
        <v>64277</v>
      </c>
      <c r="G22" s="86">
        <v>59504</v>
      </c>
      <c r="H22" s="87">
        <v>69774</v>
      </c>
      <c r="I22" s="86">
        <v>53928</v>
      </c>
      <c r="J22" s="88">
        <v>75093</v>
      </c>
      <c r="K22" s="86">
        <v>84756</v>
      </c>
      <c r="L22" s="86">
        <v>78942</v>
      </c>
      <c r="M22" s="86">
        <v>72160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46089</v>
      </c>
      <c r="F23" s="86">
        <v>55707</v>
      </c>
      <c r="G23" s="86">
        <v>72103</v>
      </c>
      <c r="H23" s="87">
        <v>66587</v>
      </c>
      <c r="I23" s="86">
        <v>70983</v>
      </c>
      <c r="J23" s="88">
        <v>81225</v>
      </c>
      <c r="K23" s="86">
        <v>90928</v>
      </c>
      <c r="L23" s="86">
        <v>94132</v>
      </c>
      <c r="M23" s="86">
        <v>101268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144</v>
      </c>
      <c r="G24" s="86">
        <v>347</v>
      </c>
      <c r="H24" s="87">
        <v>400</v>
      </c>
      <c r="I24" s="86">
        <v>400</v>
      </c>
      <c r="J24" s="88">
        <v>183</v>
      </c>
      <c r="K24" s="86">
        <v>200</v>
      </c>
      <c r="L24" s="86">
        <v>210.8</v>
      </c>
      <c r="M24" s="86">
        <v>222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253</v>
      </c>
      <c r="F25" s="86">
        <v>0</v>
      </c>
      <c r="G25" s="86">
        <v>41673</v>
      </c>
      <c r="H25" s="87">
        <v>67367</v>
      </c>
      <c r="I25" s="86">
        <v>52413</v>
      </c>
      <c r="J25" s="88">
        <v>65260</v>
      </c>
      <c r="K25" s="86">
        <v>39412</v>
      </c>
      <c r="L25" s="86">
        <v>42947.199999999997</v>
      </c>
      <c r="M25" s="86">
        <v>46222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800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3479</v>
      </c>
      <c r="I27" s="86">
        <v>3479</v>
      </c>
      <c r="J27" s="88">
        <v>2257</v>
      </c>
      <c r="K27" s="86">
        <v>5414</v>
      </c>
      <c r="L27" s="86">
        <v>5706</v>
      </c>
      <c r="M27" s="86">
        <v>6012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14</v>
      </c>
      <c r="I28" s="86">
        <v>14</v>
      </c>
      <c r="J28" s="88">
        <v>45</v>
      </c>
      <c r="K28" s="86">
        <v>54</v>
      </c>
      <c r="L28" s="86">
        <v>56</v>
      </c>
      <c r="M28" s="86">
        <v>59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59501</v>
      </c>
      <c r="F29" s="86">
        <v>44806</v>
      </c>
      <c r="G29" s="86">
        <v>19956</v>
      </c>
      <c r="H29" s="87">
        <v>13197</v>
      </c>
      <c r="I29" s="86">
        <v>13610</v>
      </c>
      <c r="J29" s="88">
        <v>20364</v>
      </c>
      <c r="K29" s="86">
        <v>20779</v>
      </c>
      <c r="L29" s="86">
        <v>26837</v>
      </c>
      <c r="M29" s="86">
        <v>34064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87565</v>
      </c>
      <c r="F30" s="86">
        <v>54299</v>
      </c>
      <c r="G30" s="86">
        <v>31730</v>
      </c>
      <c r="H30" s="87">
        <v>22853</v>
      </c>
      <c r="I30" s="86">
        <v>22853</v>
      </c>
      <c r="J30" s="88">
        <v>18076</v>
      </c>
      <c r="K30" s="86">
        <v>37903</v>
      </c>
      <c r="L30" s="86">
        <v>37237</v>
      </c>
      <c r="M30" s="86">
        <v>46631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1</v>
      </c>
      <c r="F31" s="86">
        <v>549</v>
      </c>
      <c r="G31" s="86">
        <v>0</v>
      </c>
      <c r="H31" s="87">
        <v>0</v>
      </c>
      <c r="I31" s="86">
        <v>0</v>
      </c>
      <c r="J31" s="88">
        <v>0</v>
      </c>
      <c r="K31" s="86">
        <v>200</v>
      </c>
      <c r="L31" s="86">
        <v>211</v>
      </c>
      <c r="M31" s="86">
        <v>222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2923</v>
      </c>
      <c r="F32" s="86">
        <v>38692</v>
      </c>
      <c r="G32" s="86">
        <v>5071</v>
      </c>
      <c r="H32" s="87">
        <v>4275</v>
      </c>
      <c r="I32" s="86">
        <v>4275</v>
      </c>
      <c r="J32" s="88">
        <v>4806</v>
      </c>
      <c r="K32" s="86">
        <v>2820</v>
      </c>
      <c r="L32" s="86">
        <v>3972</v>
      </c>
      <c r="M32" s="86">
        <v>4186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210187</v>
      </c>
      <c r="F33" s="86">
        <v>19002</v>
      </c>
      <c r="G33" s="86">
        <v>82237</v>
      </c>
      <c r="H33" s="87">
        <v>111318</v>
      </c>
      <c r="I33" s="86">
        <v>111318</v>
      </c>
      <c r="J33" s="88">
        <v>126532</v>
      </c>
      <c r="K33" s="86">
        <v>142118</v>
      </c>
      <c r="L33" s="86">
        <v>134245</v>
      </c>
      <c r="M33" s="86">
        <v>155357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196421</v>
      </c>
      <c r="G34" s="86">
        <v>191629</v>
      </c>
      <c r="H34" s="87">
        <v>219619</v>
      </c>
      <c r="I34" s="86">
        <v>193338</v>
      </c>
      <c r="J34" s="88">
        <v>191595</v>
      </c>
      <c r="K34" s="86">
        <v>207574</v>
      </c>
      <c r="L34" s="86">
        <v>241669</v>
      </c>
      <c r="M34" s="86">
        <v>282225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56416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1624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11471</v>
      </c>
      <c r="F37" s="86">
        <v>24419</v>
      </c>
      <c r="G37" s="86">
        <v>25362</v>
      </c>
      <c r="H37" s="87">
        <v>23969</v>
      </c>
      <c r="I37" s="86">
        <v>23968</v>
      </c>
      <c r="J37" s="88">
        <v>30293</v>
      </c>
      <c r="K37" s="86">
        <v>27779</v>
      </c>
      <c r="L37" s="86">
        <v>29272</v>
      </c>
      <c r="M37" s="86">
        <v>30852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42469</v>
      </c>
      <c r="F38" s="86">
        <v>8953</v>
      </c>
      <c r="G38" s="86">
        <v>9208</v>
      </c>
      <c r="H38" s="87">
        <v>19073</v>
      </c>
      <c r="I38" s="86">
        <v>18769</v>
      </c>
      <c r="J38" s="88">
        <v>15113</v>
      </c>
      <c r="K38" s="86">
        <v>16839</v>
      </c>
      <c r="L38" s="86">
        <v>18345</v>
      </c>
      <c r="M38" s="86">
        <v>19336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95763</v>
      </c>
      <c r="F39" s="86">
        <v>57254</v>
      </c>
      <c r="G39" s="86">
        <v>57334</v>
      </c>
      <c r="H39" s="87">
        <v>48345</v>
      </c>
      <c r="I39" s="86">
        <v>52588</v>
      </c>
      <c r="J39" s="88">
        <v>66166</v>
      </c>
      <c r="K39" s="86">
        <v>39996</v>
      </c>
      <c r="L39" s="86">
        <v>57135</v>
      </c>
      <c r="M39" s="86">
        <v>60361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31727</v>
      </c>
      <c r="F40" s="86">
        <v>92157</v>
      </c>
      <c r="G40" s="86">
        <v>97983</v>
      </c>
      <c r="H40" s="87">
        <v>86343</v>
      </c>
      <c r="I40" s="86">
        <v>91243</v>
      </c>
      <c r="J40" s="88">
        <v>117700</v>
      </c>
      <c r="K40" s="86">
        <v>108680</v>
      </c>
      <c r="L40" s="86">
        <v>105151</v>
      </c>
      <c r="M40" s="86">
        <v>105182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3822</v>
      </c>
      <c r="F41" s="86">
        <v>214</v>
      </c>
      <c r="G41" s="86">
        <v>1121</v>
      </c>
      <c r="H41" s="87">
        <v>300</v>
      </c>
      <c r="I41" s="86">
        <v>300</v>
      </c>
      <c r="J41" s="88">
        <v>996</v>
      </c>
      <c r="K41" s="86">
        <v>-1031</v>
      </c>
      <c r="L41" s="86">
        <v>1082</v>
      </c>
      <c r="M41" s="86">
        <v>1144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17098</v>
      </c>
      <c r="F42" s="86">
        <v>20542</v>
      </c>
      <c r="G42" s="86">
        <v>46960</v>
      </c>
      <c r="H42" s="87">
        <v>54204</v>
      </c>
      <c r="I42" s="86">
        <v>53996</v>
      </c>
      <c r="J42" s="88">
        <v>50153</v>
      </c>
      <c r="K42" s="86">
        <v>43300</v>
      </c>
      <c r="L42" s="86">
        <v>47007</v>
      </c>
      <c r="M42" s="86">
        <v>50570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24236</v>
      </c>
      <c r="F43" s="86">
        <v>32099</v>
      </c>
      <c r="G43" s="86">
        <v>24461</v>
      </c>
      <c r="H43" s="87">
        <v>34291</v>
      </c>
      <c r="I43" s="86">
        <v>33193</v>
      </c>
      <c r="J43" s="88">
        <v>34349</v>
      </c>
      <c r="K43" s="86">
        <v>32564</v>
      </c>
      <c r="L43" s="86">
        <v>39738</v>
      </c>
      <c r="M43" s="86">
        <v>37402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12327</v>
      </c>
      <c r="F44" s="86">
        <v>8729</v>
      </c>
      <c r="G44" s="86">
        <v>3551</v>
      </c>
      <c r="H44" s="87">
        <v>1538</v>
      </c>
      <c r="I44" s="86">
        <v>1538</v>
      </c>
      <c r="J44" s="88">
        <v>3931</v>
      </c>
      <c r="K44" s="86">
        <v>3177</v>
      </c>
      <c r="L44" s="86">
        <v>3102</v>
      </c>
      <c r="M44" s="86">
        <v>4048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858</v>
      </c>
      <c r="F45" s="86">
        <v>2833</v>
      </c>
      <c r="G45" s="86">
        <v>3061</v>
      </c>
      <c r="H45" s="87">
        <v>9128</v>
      </c>
      <c r="I45" s="86">
        <v>8438</v>
      </c>
      <c r="J45" s="88">
        <v>1971</v>
      </c>
      <c r="K45" s="86">
        <v>4622</v>
      </c>
      <c r="L45" s="86">
        <v>7755</v>
      </c>
      <c r="M45" s="86">
        <v>8578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1078</v>
      </c>
      <c r="F46" s="93">
        <v>123</v>
      </c>
      <c r="G46" s="93">
        <v>0</v>
      </c>
      <c r="H46" s="94">
        <v>0</v>
      </c>
      <c r="I46" s="93">
        <v>0</v>
      </c>
      <c r="J46" s="95">
        <v>0</v>
      </c>
      <c r="K46" s="93">
        <v>65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18</v>
      </c>
      <c r="G47" s="100">
        <f t="shared" si="3"/>
        <v>380</v>
      </c>
      <c r="H47" s="101">
        <f t="shared" si="3"/>
        <v>0</v>
      </c>
      <c r="I47" s="100">
        <f t="shared" si="3"/>
        <v>0</v>
      </c>
      <c r="J47" s="102">
        <f t="shared" si="3"/>
        <v>1530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18</v>
      </c>
      <c r="G48" s="79">
        <v>380</v>
      </c>
      <c r="H48" s="80">
        <v>0</v>
      </c>
      <c r="I48" s="79">
        <v>0</v>
      </c>
      <c r="J48" s="81">
        <v>1530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63053</v>
      </c>
      <c r="F51" s="72">
        <f t="shared" ref="F51:M51" si="4">F52+F59+F62+F63+F64+F72+F73</f>
        <v>66265</v>
      </c>
      <c r="G51" s="72">
        <f t="shared" si="4"/>
        <v>57974</v>
      </c>
      <c r="H51" s="73">
        <f t="shared" si="4"/>
        <v>67656</v>
      </c>
      <c r="I51" s="72">
        <f t="shared" si="4"/>
        <v>54166</v>
      </c>
      <c r="J51" s="74">
        <f t="shared" si="4"/>
        <v>58400</v>
      </c>
      <c r="K51" s="72">
        <f t="shared" si="4"/>
        <v>79103</v>
      </c>
      <c r="L51" s="72">
        <f t="shared" si="4"/>
        <v>83247</v>
      </c>
      <c r="M51" s="72">
        <f t="shared" si="4"/>
        <v>87745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3649</v>
      </c>
      <c r="F52" s="79">
        <f t="shared" ref="F52:M52" si="5">F53+F56</f>
        <v>3638</v>
      </c>
      <c r="G52" s="79">
        <f t="shared" si="5"/>
        <v>4879</v>
      </c>
      <c r="H52" s="80">
        <f t="shared" si="5"/>
        <v>7819</v>
      </c>
      <c r="I52" s="79">
        <f t="shared" si="5"/>
        <v>7819</v>
      </c>
      <c r="J52" s="81">
        <f t="shared" si="5"/>
        <v>11919</v>
      </c>
      <c r="K52" s="79">
        <f t="shared" si="5"/>
        <v>8182</v>
      </c>
      <c r="L52" s="79">
        <f t="shared" si="5"/>
        <v>8614</v>
      </c>
      <c r="M52" s="79">
        <f t="shared" si="5"/>
        <v>9071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7313</v>
      </c>
      <c r="I53" s="93">
        <f t="shared" si="6"/>
        <v>7313</v>
      </c>
      <c r="J53" s="95">
        <f t="shared" si="6"/>
        <v>7281</v>
      </c>
      <c r="K53" s="93">
        <f t="shared" si="6"/>
        <v>7686</v>
      </c>
      <c r="L53" s="93">
        <f t="shared" si="6"/>
        <v>8063</v>
      </c>
      <c r="M53" s="93">
        <f t="shared" si="6"/>
        <v>8490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7313</v>
      </c>
      <c r="I55" s="93">
        <v>7313</v>
      </c>
      <c r="J55" s="95">
        <v>7281</v>
      </c>
      <c r="K55" s="93">
        <v>7686</v>
      </c>
      <c r="L55" s="93">
        <v>8063</v>
      </c>
      <c r="M55" s="93">
        <v>8490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100">
        <f>SUM(E57:E58)</f>
        <v>3649</v>
      </c>
      <c r="F56" s="100">
        <f t="shared" ref="F56:M56" si="7">SUM(F57:F58)</f>
        <v>3638</v>
      </c>
      <c r="G56" s="100">
        <f t="shared" si="7"/>
        <v>4879</v>
      </c>
      <c r="H56" s="101">
        <f t="shared" si="7"/>
        <v>506</v>
      </c>
      <c r="I56" s="100">
        <f t="shared" si="7"/>
        <v>506</v>
      </c>
      <c r="J56" s="102">
        <f t="shared" si="7"/>
        <v>4638</v>
      </c>
      <c r="K56" s="100">
        <f t="shared" si="7"/>
        <v>496</v>
      </c>
      <c r="L56" s="100">
        <f t="shared" si="7"/>
        <v>551</v>
      </c>
      <c r="M56" s="100">
        <f t="shared" si="7"/>
        <v>581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3446</v>
      </c>
      <c r="F57" s="79">
        <v>128</v>
      </c>
      <c r="G57" s="79">
        <v>124</v>
      </c>
      <c r="H57" s="80">
        <v>113</v>
      </c>
      <c r="I57" s="79">
        <v>113</v>
      </c>
      <c r="J57" s="81">
        <v>95</v>
      </c>
      <c r="K57" s="79">
        <v>94</v>
      </c>
      <c r="L57" s="79">
        <v>99</v>
      </c>
      <c r="M57" s="79">
        <v>104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203</v>
      </c>
      <c r="F58" s="93">
        <v>3510</v>
      </c>
      <c r="G58" s="93">
        <v>4755</v>
      </c>
      <c r="H58" s="94">
        <v>393</v>
      </c>
      <c r="I58" s="93">
        <v>393</v>
      </c>
      <c r="J58" s="95">
        <v>4543</v>
      </c>
      <c r="K58" s="93">
        <v>402</v>
      </c>
      <c r="L58" s="93">
        <v>452</v>
      </c>
      <c r="M58" s="93">
        <v>477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2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2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9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49123</v>
      </c>
      <c r="F72" s="86">
        <v>50323</v>
      </c>
      <c r="G72" s="86">
        <v>48517</v>
      </c>
      <c r="H72" s="87">
        <v>54962</v>
      </c>
      <c r="I72" s="86">
        <v>41472</v>
      </c>
      <c r="J72" s="88">
        <v>40825</v>
      </c>
      <c r="K72" s="86">
        <v>64130</v>
      </c>
      <c r="L72" s="86">
        <v>67508</v>
      </c>
      <c r="M72" s="86">
        <v>71152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10281</v>
      </c>
      <c r="F73" s="86">
        <f t="shared" ref="F73:M73" si="12">SUM(F74:F75)</f>
        <v>12304</v>
      </c>
      <c r="G73" s="86">
        <f t="shared" si="12"/>
        <v>4578</v>
      </c>
      <c r="H73" s="87">
        <f t="shared" si="12"/>
        <v>4875</v>
      </c>
      <c r="I73" s="86">
        <f t="shared" si="12"/>
        <v>4875</v>
      </c>
      <c r="J73" s="88">
        <f t="shared" si="12"/>
        <v>5654</v>
      </c>
      <c r="K73" s="86">
        <f t="shared" si="12"/>
        <v>6791</v>
      </c>
      <c r="L73" s="86">
        <f t="shared" si="12"/>
        <v>7125</v>
      </c>
      <c r="M73" s="86">
        <f t="shared" si="12"/>
        <v>7522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7366</v>
      </c>
      <c r="F74" s="79">
        <v>1411</v>
      </c>
      <c r="G74" s="79">
        <v>1035</v>
      </c>
      <c r="H74" s="80">
        <v>1845</v>
      </c>
      <c r="I74" s="79">
        <v>1845</v>
      </c>
      <c r="J74" s="81">
        <v>2893</v>
      </c>
      <c r="K74" s="79">
        <v>3606</v>
      </c>
      <c r="L74" s="79">
        <v>3759</v>
      </c>
      <c r="M74" s="79">
        <v>3979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2915</v>
      </c>
      <c r="F75" s="93">
        <v>10893</v>
      </c>
      <c r="G75" s="93">
        <v>3543</v>
      </c>
      <c r="H75" s="94">
        <v>3030</v>
      </c>
      <c r="I75" s="93">
        <v>3030</v>
      </c>
      <c r="J75" s="95">
        <v>2761</v>
      </c>
      <c r="K75" s="93">
        <v>3185</v>
      </c>
      <c r="L75" s="93">
        <v>3366</v>
      </c>
      <c r="M75" s="93">
        <v>3543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338118</v>
      </c>
      <c r="F77" s="72">
        <f t="shared" ref="F77:M77" si="13">F78+F81+F84+F85+F86+F87+F88</f>
        <v>518495</v>
      </c>
      <c r="G77" s="72">
        <f t="shared" si="13"/>
        <v>552138.5</v>
      </c>
      <c r="H77" s="73">
        <f t="shared" si="13"/>
        <v>459696</v>
      </c>
      <c r="I77" s="72">
        <f t="shared" si="13"/>
        <v>582141</v>
      </c>
      <c r="J77" s="74">
        <f t="shared" si="13"/>
        <v>549949</v>
      </c>
      <c r="K77" s="72">
        <f t="shared" si="13"/>
        <v>491953</v>
      </c>
      <c r="L77" s="72">
        <f t="shared" si="13"/>
        <v>501704</v>
      </c>
      <c r="M77" s="72">
        <f t="shared" si="13"/>
        <v>76285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307055</v>
      </c>
      <c r="F78" s="100">
        <f t="shared" ref="F78:M78" si="14">SUM(F79:F80)</f>
        <v>458232</v>
      </c>
      <c r="G78" s="100">
        <f t="shared" si="14"/>
        <v>473603</v>
      </c>
      <c r="H78" s="101">
        <f t="shared" si="14"/>
        <v>380255</v>
      </c>
      <c r="I78" s="100">
        <f t="shared" si="14"/>
        <v>437255</v>
      </c>
      <c r="J78" s="102">
        <f t="shared" si="14"/>
        <v>428261</v>
      </c>
      <c r="K78" s="100">
        <f t="shared" si="14"/>
        <v>379738</v>
      </c>
      <c r="L78" s="100">
        <f t="shared" si="14"/>
        <v>397404</v>
      </c>
      <c r="M78" s="100">
        <f t="shared" si="14"/>
        <v>993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307055</v>
      </c>
      <c r="F79" s="79">
        <v>430218</v>
      </c>
      <c r="G79" s="79">
        <v>0</v>
      </c>
      <c r="H79" s="80">
        <v>2627</v>
      </c>
      <c r="I79" s="79">
        <v>59627</v>
      </c>
      <c r="J79" s="81">
        <v>47269</v>
      </c>
      <c r="K79" s="79">
        <v>1723</v>
      </c>
      <c r="L79" s="79">
        <v>943</v>
      </c>
      <c r="M79" s="79">
        <v>993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28014</v>
      </c>
      <c r="G80" s="93">
        <v>473603</v>
      </c>
      <c r="H80" s="94">
        <v>377628</v>
      </c>
      <c r="I80" s="93">
        <v>377628</v>
      </c>
      <c r="J80" s="95">
        <v>380992</v>
      </c>
      <c r="K80" s="93">
        <v>378015</v>
      </c>
      <c r="L80" s="93">
        <v>396461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31063</v>
      </c>
      <c r="F81" s="86">
        <f t="shared" ref="F81:M81" si="15">SUM(F82:F83)</f>
        <v>60263</v>
      </c>
      <c r="G81" s="86">
        <f t="shared" si="15"/>
        <v>78475.5</v>
      </c>
      <c r="H81" s="87">
        <f t="shared" si="15"/>
        <v>79441</v>
      </c>
      <c r="I81" s="86">
        <f t="shared" si="15"/>
        <v>144886</v>
      </c>
      <c r="J81" s="88">
        <f t="shared" si="15"/>
        <v>121626</v>
      </c>
      <c r="K81" s="86">
        <f t="shared" si="15"/>
        <v>112215</v>
      </c>
      <c r="L81" s="86">
        <f t="shared" si="15"/>
        <v>104300</v>
      </c>
      <c r="M81" s="86">
        <f t="shared" si="15"/>
        <v>75292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9822</v>
      </c>
      <c r="F82" s="79">
        <v>2752</v>
      </c>
      <c r="G82" s="79">
        <v>0</v>
      </c>
      <c r="H82" s="80">
        <v>13347</v>
      </c>
      <c r="I82" s="79">
        <v>49268</v>
      </c>
      <c r="J82" s="81">
        <v>44668</v>
      </c>
      <c r="K82" s="79">
        <v>32062</v>
      </c>
      <c r="L82" s="79">
        <v>33557</v>
      </c>
      <c r="M82" s="79">
        <v>32877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21241</v>
      </c>
      <c r="F83" s="93">
        <v>57511</v>
      </c>
      <c r="G83" s="93">
        <v>78475.5</v>
      </c>
      <c r="H83" s="94">
        <v>66094</v>
      </c>
      <c r="I83" s="93">
        <v>95618</v>
      </c>
      <c r="J83" s="95">
        <v>76958</v>
      </c>
      <c r="K83" s="93">
        <v>80153</v>
      </c>
      <c r="L83" s="93">
        <v>70743</v>
      </c>
      <c r="M83" s="93">
        <v>42415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60</v>
      </c>
      <c r="H88" s="87">
        <v>0</v>
      </c>
      <c r="I88" s="86">
        <v>0</v>
      </c>
      <c r="J88" s="88">
        <v>62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1236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2540138</v>
      </c>
      <c r="F92" s="46">
        <f t="shared" ref="F92:M92" si="16">F4+F51+F77+F90</f>
        <v>3005742</v>
      </c>
      <c r="G92" s="46">
        <f t="shared" si="16"/>
        <v>3165498</v>
      </c>
      <c r="H92" s="47">
        <f t="shared" si="16"/>
        <v>3341990</v>
      </c>
      <c r="I92" s="46">
        <f t="shared" si="16"/>
        <v>3476988</v>
      </c>
      <c r="J92" s="48">
        <f t="shared" si="16"/>
        <v>3557211</v>
      </c>
      <c r="K92" s="46">
        <f t="shared" si="16"/>
        <v>3696293</v>
      </c>
      <c r="L92" s="46">
        <f t="shared" si="16"/>
        <v>3941936</v>
      </c>
      <c r="M92" s="46">
        <f t="shared" si="16"/>
        <v>3718834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 t="s">
        <v>30</v>
      </c>
      <c r="D101" s="142" t="s">
        <v>30</v>
      </c>
      <c r="N101" s="142" t="s">
        <v>30</v>
      </c>
      <c r="O101" s="142" t="s">
        <v>30</v>
      </c>
    </row>
    <row r="102" spans="3:15" s="14" customFormat="1" x14ac:dyDescent="0.25">
      <c r="C102" s="142" t="s">
        <v>30</v>
      </c>
      <c r="D102" s="142" t="s">
        <v>30</v>
      </c>
      <c r="N102" s="142" t="s">
        <v>30</v>
      </c>
      <c r="O102" s="142" t="s">
        <v>30</v>
      </c>
    </row>
    <row r="103" spans="3:15" s="14" customFormat="1" x14ac:dyDescent="0.25">
      <c r="C103" s="142" t="s">
        <v>30</v>
      </c>
      <c r="D103" s="142" t="s">
        <v>30</v>
      </c>
      <c r="N103" s="142" t="s">
        <v>30</v>
      </c>
      <c r="O103" s="142" t="s">
        <v>30</v>
      </c>
    </row>
    <row r="104" spans="3:15" s="14" customFormat="1" x14ac:dyDescent="0.25">
      <c r="C104" s="142" t="s">
        <v>30</v>
      </c>
      <c r="D104" s="142" t="s">
        <v>30</v>
      </c>
      <c r="N104" s="142" t="s">
        <v>30</v>
      </c>
      <c r="O104" s="142" t="s">
        <v>30</v>
      </c>
    </row>
    <row r="105" spans="3:15" s="14" customFormat="1" x14ac:dyDescent="0.25">
      <c r="C105" s="142" t="s">
        <v>30</v>
      </c>
      <c r="D105" s="142" t="s">
        <v>30</v>
      </c>
      <c r="N105" s="142" t="s">
        <v>30</v>
      </c>
      <c r="O105" s="142" t="s">
        <v>30</v>
      </c>
    </row>
    <row r="106" spans="3:15" s="14" customFormat="1" x14ac:dyDescent="0.25">
      <c r="C106" s="142" t="s">
        <v>30</v>
      </c>
      <c r="D106" s="142" t="s">
        <v>30</v>
      </c>
      <c r="N106" s="142" t="s">
        <v>30</v>
      </c>
      <c r="O106" s="142" t="s">
        <v>30</v>
      </c>
    </row>
    <row r="107" spans="3:15" s="14" customFormat="1" x14ac:dyDescent="0.25">
      <c r="C107" s="142" t="s">
        <v>30</v>
      </c>
      <c r="D107" s="142" t="s">
        <v>30</v>
      </c>
      <c r="N107" s="142" t="s">
        <v>30</v>
      </c>
      <c r="O107" s="142" t="s">
        <v>30</v>
      </c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192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117200</v>
      </c>
      <c r="F4" s="72">
        <f t="shared" ref="F4:M4" si="0">F5+F8+F47</f>
        <v>95372</v>
      </c>
      <c r="G4" s="72">
        <f t="shared" si="0"/>
        <v>147843.5</v>
      </c>
      <c r="H4" s="73">
        <f t="shared" si="0"/>
        <v>149210</v>
      </c>
      <c r="I4" s="72">
        <f t="shared" si="0"/>
        <v>154986</v>
      </c>
      <c r="J4" s="74">
        <f t="shared" si="0"/>
        <v>177465</v>
      </c>
      <c r="K4" s="72">
        <f t="shared" si="0"/>
        <v>160952</v>
      </c>
      <c r="L4" s="72">
        <f t="shared" si="0"/>
        <v>175177</v>
      </c>
      <c r="M4" s="72">
        <f t="shared" si="0"/>
        <v>184770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71730</v>
      </c>
      <c r="F5" s="100">
        <f t="shared" ref="F5:M5" si="1">SUM(F6:F7)</f>
        <v>42945</v>
      </c>
      <c r="G5" s="100">
        <f t="shared" si="1"/>
        <v>66614</v>
      </c>
      <c r="H5" s="101">
        <f t="shared" si="1"/>
        <v>84275</v>
      </c>
      <c r="I5" s="100">
        <f t="shared" si="1"/>
        <v>90051</v>
      </c>
      <c r="J5" s="102">
        <f t="shared" si="1"/>
        <v>89307</v>
      </c>
      <c r="K5" s="100">
        <f t="shared" si="1"/>
        <v>101299</v>
      </c>
      <c r="L5" s="100">
        <f t="shared" si="1"/>
        <v>106801</v>
      </c>
      <c r="M5" s="100">
        <f t="shared" si="1"/>
        <v>113800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59854</v>
      </c>
      <c r="F6" s="79">
        <v>36646</v>
      </c>
      <c r="G6" s="79">
        <v>58385</v>
      </c>
      <c r="H6" s="80">
        <v>75131</v>
      </c>
      <c r="I6" s="79">
        <v>79810</v>
      </c>
      <c r="J6" s="81">
        <v>75911</v>
      </c>
      <c r="K6" s="79">
        <v>93730</v>
      </c>
      <c r="L6" s="79">
        <v>97698</v>
      </c>
      <c r="M6" s="79">
        <v>104187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11876</v>
      </c>
      <c r="F7" s="93">
        <v>6299</v>
      </c>
      <c r="G7" s="93">
        <v>8229</v>
      </c>
      <c r="H7" s="94">
        <v>9144</v>
      </c>
      <c r="I7" s="93">
        <v>10241</v>
      </c>
      <c r="J7" s="95">
        <v>13396</v>
      </c>
      <c r="K7" s="93">
        <v>7569</v>
      </c>
      <c r="L7" s="93">
        <v>9103</v>
      </c>
      <c r="M7" s="93">
        <v>9613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45470</v>
      </c>
      <c r="F8" s="100">
        <f t="shared" ref="F8:M8" si="2">SUM(F9:F46)</f>
        <v>52427</v>
      </c>
      <c r="G8" s="100">
        <f t="shared" si="2"/>
        <v>81112.5</v>
      </c>
      <c r="H8" s="101">
        <f t="shared" si="2"/>
        <v>64935</v>
      </c>
      <c r="I8" s="100">
        <f t="shared" si="2"/>
        <v>64935</v>
      </c>
      <c r="J8" s="102">
        <f t="shared" si="2"/>
        <v>88048</v>
      </c>
      <c r="K8" s="100">
        <f t="shared" si="2"/>
        <v>59653</v>
      </c>
      <c r="L8" s="100">
        <f t="shared" si="2"/>
        <v>68376</v>
      </c>
      <c r="M8" s="100">
        <f t="shared" si="2"/>
        <v>70970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757</v>
      </c>
      <c r="F9" s="79">
        <v>269</v>
      </c>
      <c r="G9" s="79">
        <v>190.5</v>
      </c>
      <c r="H9" s="80">
        <v>291</v>
      </c>
      <c r="I9" s="79">
        <v>291</v>
      </c>
      <c r="J9" s="81">
        <v>1000</v>
      </c>
      <c r="K9" s="79">
        <v>1030</v>
      </c>
      <c r="L9" s="79">
        <v>1086</v>
      </c>
      <c r="M9" s="79">
        <v>1145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1340</v>
      </c>
      <c r="F10" s="86">
        <v>299</v>
      </c>
      <c r="G10" s="86">
        <v>337</v>
      </c>
      <c r="H10" s="87">
        <v>582</v>
      </c>
      <c r="I10" s="86">
        <v>582</v>
      </c>
      <c r="J10" s="88">
        <v>808</v>
      </c>
      <c r="K10" s="86">
        <v>530</v>
      </c>
      <c r="L10" s="86">
        <v>664</v>
      </c>
      <c r="M10" s="86">
        <v>700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761</v>
      </c>
      <c r="F11" s="86">
        <v>276</v>
      </c>
      <c r="G11" s="86">
        <v>525</v>
      </c>
      <c r="H11" s="87">
        <v>703</v>
      </c>
      <c r="I11" s="86">
        <v>703</v>
      </c>
      <c r="J11" s="88">
        <v>1261</v>
      </c>
      <c r="K11" s="86">
        <v>209</v>
      </c>
      <c r="L11" s="86">
        <v>431</v>
      </c>
      <c r="M11" s="86">
        <v>3619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3020</v>
      </c>
      <c r="F12" s="86">
        <v>8566</v>
      </c>
      <c r="G12" s="86">
        <v>9056</v>
      </c>
      <c r="H12" s="87">
        <v>12000</v>
      </c>
      <c r="I12" s="86">
        <v>12000</v>
      </c>
      <c r="J12" s="88">
        <v>12958</v>
      </c>
      <c r="K12" s="86">
        <v>12000</v>
      </c>
      <c r="L12" s="86">
        <v>13098</v>
      </c>
      <c r="M12" s="86">
        <v>13331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248</v>
      </c>
      <c r="F13" s="86">
        <v>41</v>
      </c>
      <c r="G13" s="86">
        <v>15</v>
      </c>
      <c r="H13" s="87">
        <v>48</v>
      </c>
      <c r="I13" s="86">
        <v>48</v>
      </c>
      <c r="J13" s="88">
        <v>50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2818</v>
      </c>
      <c r="F14" s="86">
        <v>174</v>
      </c>
      <c r="G14" s="86">
        <v>338</v>
      </c>
      <c r="H14" s="87">
        <v>603</v>
      </c>
      <c r="I14" s="86">
        <v>603</v>
      </c>
      <c r="J14" s="88">
        <v>882</v>
      </c>
      <c r="K14" s="86">
        <v>100</v>
      </c>
      <c r="L14" s="86">
        <v>105</v>
      </c>
      <c r="M14" s="86">
        <v>111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2845</v>
      </c>
      <c r="F15" s="86">
        <v>14021</v>
      </c>
      <c r="G15" s="86">
        <v>15056</v>
      </c>
      <c r="H15" s="87">
        <v>16884</v>
      </c>
      <c r="I15" s="86">
        <v>16884</v>
      </c>
      <c r="J15" s="88">
        <v>18643</v>
      </c>
      <c r="K15" s="86">
        <v>7137</v>
      </c>
      <c r="L15" s="86">
        <v>8600</v>
      </c>
      <c r="M15" s="86">
        <v>9320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5341</v>
      </c>
      <c r="F16" s="86">
        <v>1662</v>
      </c>
      <c r="G16" s="86">
        <v>1848</v>
      </c>
      <c r="H16" s="87">
        <v>2505</v>
      </c>
      <c r="I16" s="86">
        <v>2505</v>
      </c>
      <c r="J16" s="88">
        <v>2478</v>
      </c>
      <c r="K16" s="86">
        <v>2801</v>
      </c>
      <c r="L16" s="86">
        <v>3752</v>
      </c>
      <c r="M16" s="86">
        <v>4002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6191</v>
      </c>
      <c r="F17" s="86">
        <v>11729</v>
      </c>
      <c r="G17" s="86">
        <v>26146</v>
      </c>
      <c r="H17" s="87">
        <v>1122</v>
      </c>
      <c r="I17" s="86">
        <v>1122</v>
      </c>
      <c r="J17" s="88">
        <v>1025</v>
      </c>
      <c r="K17" s="86">
        <v>2550</v>
      </c>
      <c r="L17" s="86">
        <v>4353</v>
      </c>
      <c r="M17" s="86">
        <v>583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17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8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1459</v>
      </c>
      <c r="F21" s="86">
        <v>2668</v>
      </c>
      <c r="G21" s="86">
        <v>3809</v>
      </c>
      <c r="H21" s="87">
        <v>5164</v>
      </c>
      <c r="I21" s="86">
        <v>5164</v>
      </c>
      <c r="J21" s="88">
        <v>11183</v>
      </c>
      <c r="K21" s="86">
        <v>7852</v>
      </c>
      <c r="L21" s="86">
        <v>8276</v>
      </c>
      <c r="M21" s="86">
        <v>8723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1550</v>
      </c>
      <c r="F22" s="86">
        <v>352</v>
      </c>
      <c r="G22" s="86">
        <v>519</v>
      </c>
      <c r="H22" s="87">
        <v>466</v>
      </c>
      <c r="I22" s="86">
        <v>466</v>
      </c>
      <c r="J22" s="88">
        <v>730</v>
      </c>
      <c r="K22" s="86">
        <v>600</v>
      </c>
      <c r="L22" s="86">
        <v>1432</v>
      </c>
      <c r="M22" s="86">
        <v>1566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3</v>
      </c>
      <c r="H23" s="87">
        <v>0</v>
      </c>
      <c r="I23" s="86">
        <v>0</v>
      </c>
      <c r="J23" s="88">
        <v>12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144</v>
      </c>
      <c r="G24" s="86">
        <v>347</v>
      </c>
      <c r="H24" s="87">
        <v>400</v>
      </c>
      <c r="I24" s="86">
        <v>400</v>
      </c>
      <c r="J24" s="88">
        <v>183</v>
      </c>
      <c r="K24" s="86">
        <v>200</v>
      </c>
      <c r="L24" s="86">
        <v>210.8</v>
      </c>
      <c r="M24" s="86">
        <v>222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253</v>
      </c>
      <c r="F25" s="86">
        <v>0</v>
      </c>
      <c r="G25" s="86">
        <v>7466</v>
      </c>
      <c r="H25" s="87">
        <v>8754</v>
      </c>
      <c r="I25" s="86">
        <v>8754</v>
      </c>
      <c r="J25" s="88">
        <v>12893</v>
      </c>
      <c r="K25" s="86">
        <v>8600</v>
      </c>
      <c r="L25" s="86">
        <v>9176.2000000000007</v>
      </c>
      <c r="M25" s="86">
        <v>9547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4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516</v>
      </c>
      <c r="F29" s="86">
        <v>553</v>
      </c>
      <c r="G29" s="86">
        <v>24</v>
      </c>
      <c r="H29" s="87">
        <v>115</v>
      </c>
      <c r="I29" s="86">
        <v>115</v>
      </c>
      <c r="J29" s="88">
        <v>21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974</v>
      </c>
      <c r="F30" s="86">
        <v>327</v>
      </c>
      <c r="G30" s="86">
        <v>1886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1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139</v>
      </c>
      <c r="F32" s="86">
        <v>28</v>
      </c>
      <c r="G32" s="86">
        <v>90</v>
      </c>
      <c r="H32" s="87">
        <v>1</v>
      </c>
      <c r="I32" s="86">
        <v>1</v>
      </c>
      <c r="J32" s="88">
        <v>3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148</v>
      </c>
      <c r="F33" s="86">
        <v>0</v>
      </c>
      <c r="G33" s="86">
        <v>5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10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546</v>
      </c>
      <c r="F37" s="86">
        <v>670</v>
      </c>
      <c r="G37" s="86">
        <v>333</v>
      </c>
      <c r="H37" s="87">
        <v>672</v>
      </c>
      <c r="I37" s="86">
        <v>672</v>
      </c>
      <c r="J37" s="88">
        <v>768</v>
      </c>
      <c r="K37" s="86">
        <v>900</v>
      </c>
      <c r="L37" s="86">
        <v>949</v>
      </c>
      <c r="M37" s="86">
        <v>1000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2446</v>
      </c>
      <c r="F38" s="86">
        <v>918</v>
      </c>
      <c r="G38" s="86">
        <v>1096</v>
      </c>
      <c r="H38" s="87">
        <v>3106</v>
      </c>
      <c r="I38" s="86">
        <v>3106</v>
      </c>
      <c r="J38" s="88">
        <v>2465</v>
      </c>
      <c r="K38" s="86">
        <v>1800</v>
      </c>
      <c r="L38" s="86">
        <v>2002</v>
      </c>
      <c r="M38" s="86">
        <v>2110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2615</v>
      </c>
      <c r="F39" s="86">
        <v>2236</v>
      </c>
      <c r="G39" s="86">
        <v>2574</v>
      </c>
      <c r="H39" s="87">
        <v>4604</v>
      </c>
      <c r="I39" s="86">
        <v>4604</v>
      </c>
      <c r="J39" s="88">
        <v>12003</v>
      </c>
      <c r="K39" s="86">
        <v>3200</v>
      </c>
      <c r="L39" s="86">
        <v>3372</v>
      </c>
      <c r="M39" s="86">
        <v>3554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4365</v>
      </c>
      <c r="G40" s="86">
        <v>993</v>
      </c>
      <c r="H40" s="87">
        <v>1048</v>
      </c>
      <c r="I40" s="86">
        <v>1048</v>
      </c>
      <c r="J40" s="88">
        <v>986</v>
      </c>
      <c r="K40" s="86">
        <v>2500</v>
      </c>
      <c r="L40" s="86">
        <v>2702</v>
      </c>
      <c r="M40" s="86">
        <v>2810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1450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28</v>
      </c>
      <c r="F42" s="86">
        <v>2565</v>
      </c>
      <c r="G42" s="86">
        <v>7696</v>
      </c>
      <c r="H42" s="87">
        <v>5399</v>
      </c>
      <c r="I42" s="86">
        <v>5399</v>
      </c>
      <c r="J42" s="88">
        <v>6969</v>
      </c>
      <c r="K42" s="86">
        <v>6500</v>
      </c>
      <c r="L42" s="86">
        <v>6681</v>
      </c>
      <c r="M42" s="86">
        <v>7356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6735</v>
      </c>
      <c r="F43" s="86">
        <v>23</v>
      </c>
      <c r="G43" s="86">
        <v>39</v>
      </c>
      <c r="H43" s="87">
        <v>0</v>
      </c>
      <c r="I43" s="86">
        <v>0</v>
      </c>
      <c r="J43" s="88">
        <v>23</v>
      </c>
      <c r="K43" s="86">
        <v>500</v>
      </c>
      <c r="L43" s="86">
        <v>807</v>
      </c>
      <c r="M43" s="86">
        <v>555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1390</v>
      </c>
      <c r="F44" s="86">
        <v>267</v>
      </c>
      <c r="G44" s="86">
        <v>473</v>
      </c>
      <c r="H44" s="87">
        <v>218</v>
      </c>
      <c r="I44" s="86">
        <v>218</v>
      </c>
      <c r="J44" s="88">
        <v>374</v>
      </c>
      <c r="K44" s="86">
        <v>382</v>
      </c>
      <c r="L44" s="86">
        <v>403</v>
      </c>
      <c r="M44" s="86">
        <v>425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796</v>
      </c>
      <c r="F45" s="86">
        <v>151</v>
      </c>
      <c r="G45" s="86">
        <v>248</v>
      </c>
      <c r="H45" s="87">
        <v>250</v>
      </c>
      <c r="I45" s="86">
        <v>250</v>
      </c>
      <c r="J45" s="88">
        <v>316</v>
      </c>
      <c r="K45" s="86">
        <v>262</v>
      </c>
      <c r="L45" s="86">
        <v>276</v>
      </c>
      <c r="M45" s="86">
        <v>291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1078</v>
      </c>
      <c r="F46" s="93">
        <v>123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117</v>
      </c>
      <c r="H47" s="101">
        <f t="shared" si="3"/>
        <v>0</v>
      </c>
      <c r="I47" s="100">
        <f t="shared" si="3"/>
        <v>0</v>
      </c>
      <c r="J47" s="102">
        <f t="shared" si="3"/>
        <v>110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117</v>
      </c>
      <c r="H48" s="80">
        <v>0</v>
      </c>
      <c r="I48" s="79">
        <v>0</v>
      </c>
      <c r="J48" s="81">
        <v>110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1785</v>
      </c>
      <c r="F51" s="72">
        <f t="shared" ref="F51:M51" si="4">F52+F59+F62+F63+F64+F72+F73</f>
        <v>9136</v>
      </c>
      <c r="G51" s="72">
        <f t="shared" si="4"/>
        <v>1582</v>
      </c>
      <c r="H51" s="73">
        <f t="shared" si="4"/>
        <v>189</v>
      </c>
      <c r="I51" s="72">
        <f t="shared" si="4"/>
        <v>189</v>
      </c>
      <c r="J51" s="74">
        <f t="shared" si="4"/>
        <v>3840</v>
      </c>
      <c r="K51" s="72">
        <f t="shared" si="4"/>
        <v>199</v>
      </c>
      <c r="L51" s="72">
        <f t="shared" si="4"/>
        <v>207</v>
      </c>
      <c r="M51" s="72">
        <f t="shared" si="4"/>
        <v>218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100</v>
      </c>
      <c r="G52" s="79">
        <f t="shared" si="5"/>
        <v>219</v>
      </c>
      <c r="H52" s="80">
        <f t="shared" si="5"/>
        <v>0</v>
      </c>
      <c r="I52" s="79">
        <f t="shared" si="5"/>
        <v>0</v>
      </c>
      <c r="J52" s="81">
        <f t="shared" si="5"/>
        <v>3524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100</v>
      </c>
      <c r="G56" s="93">
        <f t="shared" si="7"/>
        <v>219</v>
      </c>
      <c r="H56" s="94">
        <f t="shared" si="7"/>
        <v>0</v>
      </c>
      <c r="I56" s="93">
        <f t="shared" si="7"/>
        <v>0</v>
      </c>
      <c r="J56" s="95">
        <f t="shared" si="7"/>
        <v>3524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100</v>
      </c>
      <c r="G57" s="79">
        <v>75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144</v>
      </c>
      <c r="H58" s="94">
        <v>0</v>
      </c>
      <c r="I58" s="93">
        <v>0</v>
      </c>
      <c r="J58" s="95">
        <v>3524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68</v>
      </c>
      <c r="F72" s="86">
        <v>0</v>
      </c>
      <c r="G72" s="86">
        <v>0</v>
      </c>
      <c r="H72" s="87">
        <v>100</v>
      </c>
      <c r="I72" s="86">
        <v>100</v>
      </c>
      <c r="J72" s="88">
        <v>0</v>
      </c>
      <c r="K72" s="86">
        <v>105</v>
      </c>
      <c r="L72" s="86">
        <v>110</v>
      </c>
      <c r="M72" s="86">
        <v>116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1717</v>
      </c>
      <c r="F73" s="86">
        <f t="shared" ref="F73:M73" si="12">SUM(F74:F75)</f>
        <v>9036</v>
      </c>
      <c r="G73" s="86">
        <f t="shared" si="12"/>
        <v>1363</v>
      </c>
      <c r="H73" s="87">
        <f t="shared" si="12"/>
        <v>89</v>
      </c>
      <c r="I73" s="86">
        <f t="shared" si="12"/>
        <v>89</v>
      </c>
      <c r="J73" s="88">
        <f t="shared" si="12"/>
        <v>316</v>
      </c>
      <c r="K73" s="86">
        <f t="shared" si="12"/>
        <v>94</v>
      </c>
      <c r="L73" s="86">
        <f t="shared" si="12"/>
        <v>97</v>
      </c>
      <c r="M73" s="86">
        <f t="shared" si="12"/>
        <v>102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1717</v>
      </c>
      <c r="F75" s="93">
        <v>9036</v>
      </c>
      <c r="G75" s="93">
        <v>1363</v>
      </c>
      <c r="H75" s="94">
        <v>89</v>
      </c>
      <c r="I75" s="93">
        <v>89</v>
      </c>
      <c r="J75" s="95">
        <v>316</v>
      </c>
      <c r="K75" s="93">
        <v>94</v>
      </c>
      <c r="L75" s="93">
        <v>97</v>
      </c>
      <c r="M75" s="93">
        <v>102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2329</v>
      </c>
      <c r="F77" s="72">
        <f t="shared" ref="F77:M77" si="13">F78+F81+F84+F85+F86+F87+F88</f>
        <v>2386</v>
      </c>
      <c r="G77" s="72">
        <f t="shared" si="13"/>
        <v>3476.5</v>
      </c>
      <c r="H77" s="73">
        <f t="shared" si="13"/>
        <v>904</v>
      </c>
      <c r="I77" s="72">
        <f t="shared" si="13"/>
        <v>904</v>
      </c>
      <c r="J77" s="74">
        <f t="shared" si="13"/>
        <v>3328</v>
      </c>
      <c r="K77" s="72">
        <f t="shared" si="13"/>
        <v>3111</v>
      </c>
      <c r="L77" s="72">
        <f t="shared" si="13"/>
        <v>1757</v>
      </c>
      <c r="M77" s="72">
        <f t="shared" si="13"/>
        <v>1852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2329</v>
      </c>
      <c r="F81" s="86">
        <f t="shared" ref="F81:M81" si="15">SUM(F82:F83)</f>
        <v>2386</v>
      </c>
      <c r="G81" s="86">
        <f t="shared" si="15"/>
        <v>3476.5</v>
      </c>
      <c r="H81" s="87">
        <f t="shared" si="15"/>
        <v>904</v>
      </c>
      <c r="I81" s="86">
        <f t="shared" si="15"/>
        <v>904</v>
      </c>
      <c r="J81" s="88">
        <f t="shared" si="15"/>
        <v>3328</v>
      </c>
      <c r="K81" s="86">
        <f t="shared" si="15"/>
        <v>3111</v>
      </c>
      <c r="L81" s="86">
        <f t="shared" si="15"/>
        <v>1757</v>
      </c>
      <c r="M81" s="86">
        <f t="shared" si="15"/>
        <v>1852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1375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2329</v>
      </c>
      <c r="F83" s="93">
        <v>1011</v>
      </c>
      <c r="G83" s="93">
        <v>3476.5</v>
      </c>
      <c r="H83" s="94">
        <v>904</v>
      </c>
      <c r="I83" s="93">
        <v>904</v>
      </c>
      <c r="J83" s="95">
        <v>3328</v>
      </c>
      <c r="K83" s="93">
        <v>3111</v>
      </c>
      <c r="L83" s="93">
        <v>1757</v>
      </c>
      <c r="M83" s="93">
        <v>1852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1236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121314</v>
      </c>
      <c r="F92" s="46">
        <f t="shared" ref="F92:M92" si="16">F4+F51+F77+F90</f>
        <v>108130</v>
      </c>
      <c r="G92" s="46">
        <f t="shared" si="16"/>
        <v>152902</v>
      </c>
      <c r="H92" s="47">
        <f t="shared" si="16"/>
        <v>150303</v>
      </c>
      <c r="I92" s="46">
        <f t="shared" si="16"/>
        <v>156079</v>
      </c>
      <c r="J92" s="48">
        <f t="shared" si="16"/>
        <v>184633</v>
      </c>
      <c r="K92" s="46">
        <f t="shared" si="16"/>
        <v>164262</v>
      </c>
      <c r="L92" s="46">
        <f t="shared" si="16"/>
        <v>177141</v>
      </c>
      <c r="M92" s="46">
        <f t="shared" si="16"/>
        <v>186840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 t="s">
        <v>30</v>
      </c>
      <c r="D108" s="142" t="s">
        <v>30</v>
      </c>
      <c r="N108" s="142" t="s">
        <v>30</v>
      </c>
      <c r="O108" s="142" t="s">
        <v>30</v>
      </c>
    </row>
    <row r="109" spans="3:15" s="14" customFormat="1" x14ac:dyDescent="0.25">
      <c r="C109" s="142" t="s">
        <v>30</v>
      </c>
      <c r="D109" s="142" t="s">
        <v>30</v>
      </c>
      <c r="N109" s="142" t="s">
        <v>30</v>
      </c>
      <c r="O109" s="142" t="s">
        <v>30</v>
      </c>
    </row>
    <row r="110" spans="3:15" s="14" customFormat="1" x14ac:dyDescent="0.25">
      <c r="C110" s="142" t="s">
        <v>30</v>
      </c>
      <c r="D110" s="142" t="s">
        <v>30</v>
      </c>
      <c r="N110" s="142" t="s">
        <v>30</v>
      </c>
      <c r="O110" s="142" t="s">
        <v>30</v>
      </c>
    </row>
    <row r="111" spans="3:15" s="14" customFormat="1" x14ac:dyDescent="0.25">
      <c r="C111" s="142" t="s">
        <v>30</v>
      </c>
      <c r="D111" s="142" t="s">
        <v>30</v>
      </c>
      <c r="N111" s="142" t="s">
        <v>30</v>
      </c>
      <c r="O111" s="142" t="s">
        <v>30</v>
      </c>
    </row>
    <row r="112" spans="3:15" s="14" customFormat="1" x14ac:dyDescent="0.25">
      <c r="C112" s="142" t="s">
        <v>30</v>
      </c>
      <c r="D112" s="142" t="s">
        <v>30</v>
      </c>
      <c r="N112" s="142" t="s">
        <v>30</v>
      </c>
      <c r="O112" s="142" t="s">
        <v>30</v>
      </c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193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1156578</v>
      </c>
      <c r="F4" s="72">
        <f t="shared" ref="F4:M4" si="0">F5+F8+F47</f>
        <v>1203166</v>
      </c>
      <c r="G4" s="72">
        <f t="shared" si="0"/>
        <v>1218844</v>
      </c>
      <c r="H4" s="73">
        <f t="shared" si="0"/>
        <v>1390371</v>
      </c>
      <c r="I4" s="72">
        <f t="shared" si="0"/>
        <v>1397091</v>
      </c>
      <c r="J4" s="74">
        <f t="shared" si="0"/>
        <v>1393284</v>
      </c>
      <c r="K4" s="72">
        <f t="shared" si="0"/>
        <v>1490155</v>
      </c>
      <c r="L4" s="72">
        <f t="shared" si="0"/>
        <v>1583290</v>
      </c>
      <c r="M4" s="72">
        <f t="shared" si="0"/>
        <v>1702913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698218</v>
      </c>
      <c r="F5" s="100">
        <f t="shared" ref="F5:M5" si="1">SUM(F6:F7)</f>
        <v>723845</v>
      </c>
      <c r="G5" s="100">
        <f t="shared" si="1"/>
        <v>773490</v>
      </c>
      <c r="H5" s="101">
        <f t="shared" si="1"/>
        <v>816401</v>
      </c>
      <c r="I5" s="100">
        <f t="shared" si="1"/>
        <v>848215</v>
      </c>
      <c r="J5" s="102">
        <f t="shared" si="1"/>
        <v>885617</v>
      </c>
      <c r="K5" s="100">
        <f t="shared" si="1"/>
        <v>879343</v>
      </c>
      <c r="L5" s="100">
        <f t="shared" si="1"/>
        <v>926067</v>
      </c>
      <c r="M5" s="100">
        <f t="shared" si="1"/>
        <v>971906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597546</v>
      </c>
      <c r="F6" s="79">
        <v>633182</v>
      </c>
      <c r="G6" s="79">
        <v>675483</v>
      </c>
      <c r="H6" s="80">
        <v>711317</v>
      </c>
      <c r="I6" s="79">
        <v>741670</v>
      </c>
      <c r="J6" s="81">
        <v>778576</v>
      </c>
      <c r="K6" s="79">
        <v>770508</v>
      </c>
      <c r="L6" s="79">
        <v>811113</v>
      </c>
      <c r="M6" s="79">
        <v>849826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100672</v>
      </c>
      <c r="F7" s="93">
        <v>90663</v>
      </c>
      <c r="G7" s="93">
        <v>98007</v>
      </c>
      <c r="H7" s="94">
        <v>105084</v>
      </c>
      <c r="I7" s="93">
        <v>106545</v>
      </c>
      <c r="J7" s="95">
        <v>107041</v>
      </c>
      <c r="K7" s="93">
        <v>108835</v>
      </c>
      <c r="L7" s="93">
        <v>114954</v>
      </c>
      <c r="M7" s="93">
        <v>122080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458360</v>
      </c>
      <c r="F8" s="100">
        <f t="shared" ref="F8:M8" si="2">SUM(F9:F46)</f>
        <v>479309</v>
      </c>
      <c r="G8" s="100">
        <f t="shared" si="2"/>
        <v>445304</v>
      </c>
      <c r="H8" s="101">
        <f t="shared" si="2"/>
        <v>573970</v>
      </c>
      <c r="I8" s="100">
        <f t="shared" si="2"/>
        <v>548876</v>
      </c>
      <c r="J8" s="102">
        <f t="shared" si="2"/>
        <v>506605</v>
      </c>
      <c r="K8" s="100">
        <f t="shared" si="2"/>
        <v>610812</v>
      </c>
      <c r="L8" s="100">
        <f t="shared" si="2"/>
        <v>657223</v>
      </c>
      <c r="M8" s="100">
        <f t="shared" si="2"/>
        <v>731007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857</v>
      </c>
      <c r="G9" s="79">
        <v>1018</v>
      </c>
      <c r="H9" s="80">
        <v>317</v>
      </c>
      <c r="I9" s="79">
        <v>317</v>
      </c>
      <c r="J9" s="81">
        <v>1214</v>
      </c>
      <c r="K9" s="79">
        <v>1186</v>
      </c>
      <c r="L9" s="79">
        <v>1351</v>
      </c>
      <c r="M9" s="79">
        <v>1423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250</v>
      </c>
      <c r="F10" s="86">
        <v>3198</v>
      </c>
      <c r="G10" s="86">
        <v>3163</v>
      </c>
      <c r="H10" s="87">
        <v>6401</v>
      </c>
      <c r="I10" s="86">
        <v>7058</v>
      </c>
      <c r="J10" s="88">
        <v>5639</v>
      </c>
      <c r="K10" s="86">
        <v>5341</v>
      </c>
      <c r="L10" s="86">
        <v>6122</v>
      </c>
      <c r="M10" s="86">
        <v>6454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223</v>
      </c>
      <c r="F11" s="86">
        <v>2703</v>
      </c>
      <c r="G11" s="86">
        <v>5893</v>
      </c>
      <c r="H11" s="87">
        <v>18930</v>
      </c>
      <c r="I11" s="86">
        <v>17594</v>
      </c>
      <c r="J11" s="88">
        <v>11673</v>
      </c>
      <c r="K11" s="86">
        <v>10086</v>
      </c>
      <c r="L11" s="86">
        <v>11417</v>
      </c>
      <c r="M11" s="86">
        <v>16084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35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2622</v>
      </c>
      <c r="G13" s="86">
        <v>50</v>
      </c>
      <c r="H13" s="87">
        <v>0</v>
      </c>
      <c r="I13" s="86">
        <v>0</v>
      </c>
      <c r="J13" s="88">
        <v>151</v>
      </c>
      <c r="K13" s="86">
        <v>158</v>
      </c>
      <c r="L13" s="86">
        <v>166</v>
      </c>
      <c r="M13" s="86">
        <v>174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1396</v>
      </c>
      <c r="F14" s="86">
        <v>8889</v>
      </c>
      <c r="G14" s="86">
        <v>2326</v>
      </c>
      <c r="H14" s="87">
        <v>2779</v>
      </c>
      <c r="I14" s="86">
        <v>2116</v>
      </c>
      <c r="J14" s="88">
        <v>4670</v>
      </c>
      <c r="K14" s="86">
        <v>4611</v>
      </c>
      <c r="L14" s="86">
        <v>5168</v>
      </c>
      <c r="M14" s="86">
        <v>5447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6741</v>
      </c>
      <c r="F15" s="86">
        <v>2888</v>
      </c>
      <c r="G15" s="86">
        <v>842</v>
      </c>
      <c r="H15" s="87">
        <v>7018</v>
      </c>
      <c r="I15" s="86">
        <v>5727</v>
      </c>
      <c r="J15" s="88">
        <v>598</v>
      </c>
      <c r="K15" s="86">
        <v>1563</v>
      </c>
      <c r="L15" s="86">
        <v>1668</v>
      </c>
      <c r="M15" s="86">
        <v>1535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3698</v>
      </c>
      <c r="F16" s="86">
        <v>5364</v>
      </c>
      <c r="G16" s="86">
        <v>6327</v>
      </c>
      <c r="H16" s="87">
        <v>6628</v>
      </c>
      <c r="I16" s="86">
        <v>5778</v>
      </c>
      <c r="J16" s="88">
        <v>4644</v>
      </c>
      <c r="K16" s="86">
        <v>4809</v>
      </c>
      <c r="L16" s="86">
        <v>6764</v>
      </c>
      <c r="M16" s="86">
        <v>5412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6000</v>
      </c>
      <c r="F17" s="86">
        <v>271</v>
      </c>
      <c r="G17" s="86">
        <v>577</v>
      </c>
      <c r="H17" s="87">
        <v>14083</v>
      </c>
      <c r="I17" s="86">
        <v>14037</v>
      </c>
      <c r="J17" s="88">
        <v>240</v>
      </c>
      <c r="K17" s="86">
        <v>3306</v>
      </c>
      <c r="L17" s="86">
        <v>6647</v>
      </c>
      <c r="M17" s="86">
        <v>7006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514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59947</v>
      </c>
      <c r="F19" s="86">
        <v>66656</v>
      </c>
      <c r="G19" s="86">
        <v>53441</v>
      </c>
      <c r="H19" s="87">
        <v>57990</v>
      </c>
      <c r="I19" s="86">
        <v>64881</v>
      </c>
      <c r="J19" s="88">
        <v>61646</v>
      </c>
      <c r="K19" s="86">
        <v>104173</v>
      </c>
      <c r="L19" s="86">
        <v>117833</v>
      </c>
      <c r="M19" s="86">
        <v>125426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323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7181</v>
      </c>
      <c r="F22" s="86">
        <v>17293</v>
      </c>
      <c r="G22" s="86">
        <v>16138</v>
      </c>
      <c r="H22" s="87">
        <v>10885</v>
      </c>
      <c r="I22" s="86">
        <v>10709</v>
      </c>
      <c r="J22" s="88">
        <v>19004</v>
      </c>
      <c r="K22" s="86">
        <v>26701</v>
      </c>
      <c r="L22" s="86">
        <v>16700</v>
      </c>
      <c r="M22" s="86">
        <v>18798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46085</v>
      </c>
      <c r="F23" s="86">
        <v>24522</v>
      </c>
      <c r="G23" s="86">
        <v>35768</v>
      </c>
      <c r="H23" s="87">
        <v>27816</v>
      </c>
      <c r="I23" s="86">
        <v>31212</v>
      </c>
      <c r="J23" s="88">
        <v>39703</v>
      </c>
      <c r="K23" s="86">
        <v>46837</v>
      </c>
      <c r="L23" s="86">
        <v>46359</v>
      </c>
      <c r="M23" s="86">
        <v>50955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4068</v>
      </c>
      <c r="H25" s="87">
        <v>11674</v>
      </c>
      <c r="I25" s="86">
        <v>9720</v>
      </c>
      <c r="J25" s="88">
        <v>2895</v>
      </c>
      <c r="K25" s="86">
        <v>3049</v>
      </c>
      <c r="L25" s="86">
        <v>3218</v>
      </c>
      <c r="M25" s="86">
        <v>3392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1591</v>
      </c>
      <c r="I27" s="86">
        <v>1591</v>
      </c>
      <c r="J27" s="88">
        <v>1245</v>
      </c>
      <c r="K27" s="86">
        <v>1315</v>
      </c>
      <c r="L27" s="86">
        <v>1386</v>
      </c>
      <c r="M27" s="86">
        <v>1459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14</v>
      </c>
      <c r="I28" s="86">
        <v>14</v>
      </c>
      <c r="J28" s="88">
        <v>8</v>
      </c>
      <c r="K28" s="86">
        <v>8</v>
      </c>
      <c r="L28" s="86">
        <v>8</v>
      </c>
      <c r="M28" s="86">
        <v>8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25560</v>
      </c>
      <c r="F29" s="86">
        <v>19229</v>
      </c>
      <c r="G29" s="86">
        <v>15712</v>
      </c>
      <c r="H29" s="87">
        <v>10414</v>
      </c>
      <c r="I29" s="86">
        <v>10327</v>
      </c>
      <c r="J29" s="88">
        <v>16137</v>
      </c>
      <c r="K29" s="86">
        <v>17603</v>
      </c>
      <c r="L29" s="86">
        <v>18554</v>
      </c>
      <c r="M29" s="86">
        <v>19565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31802</v>
      </c>
      <c r="F30" s="86">
        <v>18310</v>
      </c>
      <c r="G30" s="86">
        <v>2437</v>
      </c>
      <c r="H30" s="87">
        <v>2897</v>
      </c>
      <c r="I30" s="86">
        <v>2897</v>
      </c>
      <c r="J30" s="88">
        <v>2803</v>
      </c>
      <c r="K30" s="86">
        <v>6392</v>
      </c>
      <c r="L30" s="86">
        <v>3114</v>
      </c>
      <c r="M30" s="86">
        <v>3282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549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984</v>
      </c>
      <c r="F32" s="86">
        <v>22825</v>
      </c>
      <c r="G32" s="86">
        <v>931</v>
      </c>
      <c r="H32" s="87">
        <v>3778</v>
      </c>
      <c r="I32" s="86">
        <v>3778</v>
      </c>
      <c r="J32" s="88">
        <v>1655</v>
      </c>
      <c r="K32" s="86">
        <v>1721</v>
      </c>
      <c r="L32" s="86">
        <v>1841</v>
      </c>
      <c r="M32" s="86">
        <v>1941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144032</v>
      </c>
      <c r="F33" s="86">
        <v>12115</v>
      </c>
      <c r="G33" s="86">
        <v>20114</v>
      </c>
      <c r="H33" s="87">
        <v>50405</v>
      </c>
      <c r="I33" s="86">
        <v>50405</v>
      </c>
      <c r="J33" s="88">
        <v>43582</v>
      </c>
      <c r="K33" s="86">
        <v>62492</v>
      </c>
      <c r="L33" s="86">
        <v>49883</v>
      </c>
      <c r="M33" s="86">
        <v>56038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-8374</v>
      </c>
      <c r="F34" s="86">
        <v>153570</v>
      </c>
      <c r="G34" s="86">
        <v>150895</v>
      </c>
      <c r="H34" s="87">
        <v>200143</v>
      </c>
      <c r="I34" s="86">
        <v>173862</v>
      </c>
      <c r="J34" s="88">
        <v>150155</v>
      </c>
      <c r="K34" s="86">
        <v>173299</v>
      </c>
      <c r="L34" s="86">
        <v>202210</v>
      </c>
      <c r="M34" s="86">
        <v>245737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341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1068</v>
      </c>
      <c r="F37" s="86">
        <v>10129</v>
      </c>
      <c r="G37" s="86">
        <v>9510</v>
      </c>
      <c r="H37" s="87">
        <v>13896</v>
      </c>
      <c r="I37" s="86">
        <v>13542</v>
      </c>
      <c r="J37" s="88">
        <v>13378</v>
      </c>
      <c r="K37" s="86">
        <v>13876</v>
      </c>
      <c r="L37" s="86">
        <v>14863</v>
      </c>
      <c r="M37" s="86">
        <v>15666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9308</v>
      </c>
      <c r="F38" s="86">
        <v>3493</v>
      </c>
      <c r="G38" s="86">
        <v>3549</v>
      </c>
      <c r="H38" s="87">
        <v>12774</v>
      </c>
      <c r="I38" s="86">
        <v>12470</v>
      </c>
      <c r="J38" s="88">
        <v>7705</v>
      </c>
      <c r="K38" s="86">
        <v>10203</v>
      </c>
      <c r="L38" s="86">
        <v>10929</v>
      </c>
      <c r="M38" s="86">
        <v>11520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68212</v>
      </c>
      <c r="F39" s="86">
        <v>28399</v>
      </c>
      <c r="G39" s="86">
        <v>32067</v>
      </c>
      <c r="H39" s="87">
        <v>15784</v>
      </c>
      <c r="I39" s="86">
        <v>14534</v>
      </c>
      <c r="J39" s="88">
        <v>28035</v>
      </c>
      <c r="K39" s="86">
        <v>16156</v>
      </c>
      <c r="L39" s="86">
        <v>32319</v>
      </c>
      <c r="M39" s="86">
        <v>34069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31540</v>
      </c>
      <c r="F40" s="86">
        <v>57398</v>
      </c>
      <c r="G40" s="86">
        <v>59400</v>
      </c>
      <c r="H40" s="87">
        <v>55468</v>
      </c>
      <c r="I40" s="86">
        <v>55368</v>
      </c>
      <c r="J40" s="88">
        <v>66182</v>
      </c>
      <c r="K40" s="86">
        <v>67806</v>
      </c>
      <c r="L40" s="86">
        <v>65256</v>
      </c>
      <c r="M40" s="86">
        <v>63170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697</v>
      </c>
      <c r="F41" s="86">
        <v>0</v>
      </c>
      <c r="G41" s="86">
        <v>10</v>
      </c>
      <c r="H41" s="87">
        <v>300</v>
      </c>
      <c r="I41" s="86">
        <v>300</v>
      </c>
      <c r="J41" s="88">
        <v>5</v>
      </c>
      <c r="K41" s="86">
        <v>5</v>
      </c>
      <c r="L41" s="86">
        <v>0</v>
      </c>
      <c r="M41" s="86">
        <v>5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9221</v>
      </c>
      <c r="F42" s="86">
        <v>6820</v>
      </c>
      <c r="G42" s="86">
        <v>15360</v>
      </c>
      <c r="H42" s="87">
        <v>28010</v>
      </c>
      <c r="I42" s="86">
        <v>27602</v>
      </c>
      <c r="J42" s="88">
        <v>20072</v>
      </c>
      <c r="K42" s="86">
        <v>19888</v>
      </c>
      <c r="L42" s="86">
        <v>22643</v>
      </c>
      <c r="M42" s="86">
        <v>23869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2941</v>
      </c>
      <c r="F43" s="86">
        <v>7054</v>
      </c>
      <c r="G43" s="86">
        <v>2353</v>
      </c>
      <c r="H43" s="87">
        <v>5474</v>
      </c>
      <c r="I43" s="86">
        <v>5226</v>
      </c>
      <c r="J43" s="88">
        <v>706</v>
      </c>
      <c r="K43" s="86">
        <v>2744</v>
      </c>
      <c r="L43" s="86">
        <v>2947</v>
      </c>
      <c r="M43" s="86">
        <v>3107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9507</v>
      </c>
      <c r="F44" s="86">
        <v>1233</v>
      </c>
      <c r="G44" s="86">
        <v>994</v>
      </c>
      <c r="H44" s="87">
        <v>923</v>
      </c>
      <c r="I44" s="86">
        <v>923</v>
      </c>
      <c r="J44" s="88">
        <v>1656</v>
      </c>
      <c r="K44" s="86">
        <v>1754</v>
      </c>
      <c r="L44" s="86">
        <v>1109</v>
      </c>
      <c r="M44" s="86">
        <v>1948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2085</v>
      </c>
      <c r="G45" s="86">
        <v>2326</v>
      </c>
      <c r="H45" s="87">
        <v>7578</v>
      </c>
      <c r="I45" s="86">
        <v>6888</v>
      </c>
      <c r="J45" s="88">
        <v>1204</v>
      </c>
      <c r="K45" s="86">
        <v>3665</v>
      </c>
      <c r="L45" s="86">
        <v>6748</v>
      </c>
      <c r="M45" s="86">
        <v>7517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65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12</v>
      </c>
      <c r="G47" s="100">
        <f t="shared" si="3"/>
        <v>50</v>
      </c>
      <c r="H47" s="101">
        <f t="shared" si="3"/>
        <v>0</v>
      </c>
      <c r="I47" s="100">
        <f t="shared" si="3"/>
        <v>0</v>
      </c>
      <c r="J47" s="102">
        <f t="shared" si="3"/>
        <v>1062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12</v>
      </c>
      <c r="G48" s="79">
        <v>50</v>
      </c>
      <c r="H48" s="80">
        <v>0</v>
      </c>
      <c r="I48" s="79">
        <v>0</v>
      </c>
      <c r="J48" s="81">
        <v>1062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60301</v>
      </c>
      <c r="F51" s="72">
        <f t="shared" ref="F51:M51" si="4">F52+F59+F62+F63+F64+F72+F73</f>
        <v>54497</v>
      </c>
      <c r="G51" s="72">
        <f t="shared" si="4"/>
        <v>53640</v>
      </c>
      <c r="H51" s="73">
        <f t="shared" si="4"/>
        <v>64334</v>
      </c>
      <c r="I51" s="72">
        <f t="shared" si="4"/>
        <v>50844</v>
      </c>
      <c r="J51" s="74">
        <f t="shared" si="4"/>
        <v>51007</v>
      </c>
      <c r="K51" s="72">
        <f t="shared" si="4"/>
        <v>75638</v>
      </c>
      <c r="L51" s="72">
        <f t="shared" si="4"/>
        <v>79576</v>
      </c>
      <c r="M51" s="72">
        <f t="shared" si="4"/>
        <v>83880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3427</v>
      </c>
      <c r="F52" s="79">
        <f t="shared" ref="F52:M52" si="5">F53+F56</f>
        <v>3283</v>
      </c>
      <c r="G52" s="79">
        <f t="shared" si="5"/>
        <v>4439</v>
      </c>
      <c r="H52" s="80">
        <f t="shared" si="5"/>
        <v>7477</v>
      </c>
      <c r="I52" s="79">
        <f t="shared" si="5"/>
        <v>7477</v>
      </c>
      <c r="J52" s="81">
        <f t="shared" si="5"/>
        <v>7456</v>
      </c>
      <c r="K52" s="79">
        <f t="shared" si="5"/>
        <v>7862</v>
      </c>
      <c r="L52" s="79">
        <f t="shared" si="5"/>
        <v>8248</v>
      </c>
      <c r="M52" s="79">
        <f t="shared" si="5"/>
        <v>8685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7313</v>
      </c>
      <c r="I53" s="93">
        <f t="shared" si="6"/>
        <v>7313</v>
      </c>
      <c r="J53" s="95">
        <f t="shared" si="6"/>
        <v>7281</v>
      </c>
      <c r="K53" s="93">
        <f t="shared" si="6"/>
        <v>7686</v>
      </c>
      <c r="L53" s="93">
        <f t="shared" si="6"/>
        <v>8063</v>
      </c>
      <c r="M53" s="93">
        <f t="shared" si="6"/>
        <v>8490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7313</v>
      </c>
      <c r="I55" s="93">
        <v>7313</v>
      </c>
      <c r="J55" s="95">
        <v>7281</v>
      </c>
      <c r="K55" s="93">
        <v>7686</v>
      </c>
      <c r="L55" s="93">
        <v>8063</v>
      </c>
      <c r="M55" s="93">
        <v>8490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3427</v>
      </c>
      <c r="F56" s="93">
        <f t="shared" ref="F56:M56" si="7">SUM(F57:F58)</f>
        <v>3283</v>
      </c>
      <c r="G56" s="93">
        <f t="shared" si="7"/>
        <v>4439</v>
      </c>
      <c r="H56" s="94">
        <f t="shared" si="7"/>
        <v>164</v>
      </c>
      <c r="I56" s="93">
        <f t="shared" si="7"/>
        <v>164</v>
      </c>
      <c r="J56" s="95">
        <f t="shared" si="7"/>
        <v>175</v>
      </c>
      <c r="K56" s="93">
        <f t="shared" si="7"/>
        <v>176</v>
      </c>
      <c r="L56" s="93">
        <f t="shared" si="7"/>
        <v>185</v>
      </c>
      <c r="M56" s="93">
        <f t="shared" si="7"/>
        <v>195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3427</v>
      </c>
      <c r="F57" s="79">
        <v>11</v>
      </c>
      <c r="G57" s="79">
        <v>30</v>
      </c>
      <c r="H57" s="80">
        <v>86</v>
      </c>
      <c r="I57" s="79">
        <v>86</v>
      </c>
      <c r="J57" s="81">
        <v>95</v>
      </c>
      <c r="K57" s="79">
        <v>94</v>
      </c>
      <c r="L57" s="79">
        <v>99</v>
      </c>
      <c r="M57" s="79">
        <v>104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3272</v>
      </c>
      <c r="G58" s="93">
        <v>4409</v>
      </c>
      <c r="H58" s="94">
        <v>78</v>
      </c>
      <c r="I58" s="93">
        <v>78</v>
      </c>
      <c r="J58" s="95">
        <v>80</v>
      </c>
      <c r="K58" s="93">
        <v>82</v>
      </c>
      <c r="L58" s="93">
        <v>86</v>
      </c>
      <c r="M58" s="93">
        <v>91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2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2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49055</v>
      </c>
      <c r="F72" s="86">
        <v>49459</v>
      </c>
      <c r="G72" s="86">
        <v>47478</v>
      </c>
      <c r="H72" s="87">
        <v>54258</v>
      </c>
      <c r="I72" s="86">
        <v>40768</v>
      </c>
      <c r="J72" s="88">
        <v>40032</v>
      </c>
      <c r="K72" s="86">
        <v>63390</v>
      </c>
      <c r="L72" s="86">
        <v>66719</v>
      </c>
      <c r="M72" s="86">
        <v>70321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7819</v>
      </c>
      <c r="F73" s="86">
        <f t="shared" ref="F73:M73" si="12">SUM(F74:F75)</f>
        <v>1755</v>
      </c>
      <c r="G73" s="86">
        <f t="shared" si="12"/>
        <v>1723</v>
      </c>
      <c r="H73" s="87">
        <f t="shared" si="12"/>
        <v>2599</v>
      </c>
      <c r="I73" s="86">
        <f t="shared" si="12"/>
        <v>2599</v>
      </c>
      <c r="J73" s="88">
        <f t="shared" si="12"/>
        <v>3517</v>
      </c>
      <c r="K73" s="86">
        <f t="shared" si="12"/>
        <v>4386</v>
      </c>
      <c r="L73" s="86">
        <f t="shared" si="12"/>
        <v>4609</v>
      </c>
      <c r="M73" s="86">
        <f t="shared" si="12"/>
        <v>4874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7360</v>
      </c>
      <c r="F74" s="79">
        <v>1246</v>
      </c>
      <c r="G74" s="79">
        <v>979</v>
      </c>
      <c r="H74" s="80">
        <v>1828</v>
      </c>
      <c r="I74" s="79">
        <v>1828</v>
      </c>
      <c r="J74" s="81">
        <v>2757</v>
      </c>
      <c r="K74" s="79">
        <v>3576</v>
      </c>
      <c r="L74" s="79">
        <v>3759</v>
      </c>
      <c r="M74" s="79">
        <v>3979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459</v>
      </c>
      <c r="F75" s="93">
        <v>509</v>
      </c>
      <c r="G75" s="93">
        <v>744</v>
      </c>
      <c r="H75" s="94">
        <v>771</v>
      </c>
      <c r="I75" s="93">
        <v>771</v>
      </c>
      <c r="J75" s="95">
        <v>760</v>
      </c>
      <c r="K75" s="93">
        <v>810</v>
      </c>
      <c r="L75" s="93">
        <v>850</v>
      </c>
      <c r="M75" s="93">
        <v>895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8039</v>
      </c>
      <c r="F77" s="72">
        <f t="shared" ref="F77:M77" si="13">F78+F81+F84+F85+F86+F87+F88</f>
        <v>11548</v>
      </c>
      <c r="G77" s="72">
        <f t="shared" si="13"/>
        <v>7882</v>
      </c>
      <c r="H77" s="73">
        <f t="shared" si="13"/>
        <v>20318</v>
      </c>
      <c r="I77" s="72">
        <f t="shared" si="13"/>
        <v>44739</v>
      </c>
      <c r="J77" s="74">
        <f t="shared" si="13"/>
        <v>24484</v>
      </c>
      <c r="K77" s="72">
        <f t="shared" si="13"/>
        <v>28346</v>
      </c>
      <c r="L77" s="72">
        <f t="shared" si="13"/>
        <v>18993</v>
      </c>
      <c r="M77" s="72">
        <f t="shared" si="13"/>
        <v>17729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11066</v>
      </c>
      <c r="G78" s="100">
        <f t="shared" si="14"/>
        <v>175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11066</v>
      </c>
      <c r="G80" s="93">
        <v>175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8039</v>
      </c>
      <c r="F81" s="86">
        <f t="shared" ref="F81:M81" si="15">SUM(F82:F83)</f>
        <v>482</v>
      </c>
      <c r="G81" s="86">
        <f t="shared" si="15"/>
        <v>7707</v>
      </c>
      <c r="H81" s="87">
        <f t="shared" si="15"/>
        <v>20318</v>
      </c>
      <c r="I81" s="86">
        <f t="shared" si="15"/>
        <v>44739</v>
      </c>
      <c r="J81" s="88">
        <f t="shared" si="15"/>
        <v>24422</v>
      </c>
      <c r="K81" s="86">
        <f t="shared" si="15"/>
        <v>28346</v>
      </c>
      <c r="L81" s="86">
        <f t="shared" si="15"/>
        <v>18993</v>
      </c>
      <c r="M81" s="86">
        <f t="shared" si="15"/>
        <v>17729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305</v>
      </c>
      <c r="I82" s="79">
        <v>305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8039</v>
      </c>
      <c r="F83" s="93">
        <v>482</v>
      </c>
      <c r="G83" s="93">
        <v>7707</v>
      </c>
      <c r="H83" s="94">
        <v>20013</v>
      </c>
      <c r="I83" s="93">
        <v>44434</v>
      </c>
      <c r="J83" s="95">
        <v>24422</v>
      </c>
      <c r="K83" s="93">
        <v>28346</v>
      </c>
      <c r="L83" s="93">
        <v>18993</v>
      </c>
      <c r="M83" s="93">
        <v>17729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62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1224918</v>
      </c>
      <c r="F92" s="46">
        <f t="shared" ref="F92:M92" si="16">F4+F51+F77+F90</f>
        <v>1269211</v>
      </c>
      <c r="G92" s="46">
        <f t="shared" si="16"/>
        <v>1280366</v>
      </c>
      <c r="H92" s="47">
        <f t="shared" si="16"/>
        <v>1475023</v>
      </c>
      <c r="I92" s="46">
        <f t="shared" si="16"/>
        <v>1492674</v>
      </c>
      <c r="J92" s="48">
        <f t="shared" si="16"/>
        <v>1468775</v>
      </c>
      <c r="K92" s="46">
        <f t="shared" si="16"/>
        <v>1594139</v>
      </c>
      <c r="L92" s="46">
        <f t="shared" si="16"/>
        <v>1681859</v>
      </c>
      <c r="M92" s="46">
        <f t="shared" si="16"/>
        <v>1804522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194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142591</v>
      </c>
      <c r="F4" s="72">
        <f t="shared" ref="F4:M4" si="0">F5+F8+F47</f>
        <v>181296</v>
      </c>
      <c r="G4" s="72">
        <f t="shared" si="0"/>
        <v>180407</v>
      </c>
      <c r="H4" s="73">
        <f t="shared" si="0"/>
        <v>206363</v>
      </c>
      <c r="I4" s="72">
        <f t="shared" si="0"/>
        <v>183363</v>
      </c>
      <c r="J4" s="74">
        <f t="shared" si="0"/>
        <v>196847</v>
      </c>
      <c r="K4" s="72">
        <f t="shared" si="0"/>
        <v>224628</v>
      </c>
      <c r="L4" s="72">
        <f t="shared" si="0"/>
        <v>240123</v>
      </c>
      <c r="M4" s="72">
        <f t="shared" si="0"/>
        <v>255408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80097</v>
      </c>
      <c r="F5" s="100">
        <f t="shared" ref="F5:M5" si="1">SUM(F6:F7)</f>
        <v>97797</v>
      </c>
      <c r="G5" s="100">
        <f t="shared" si="1"/>
        <v>112681</v>
      </c>
      <c r="H5" s="101">
        <f t="shared" si="1"/>
        <v>123324</v>
      </c>
      <c r="I5" s="100">
        <f t="shared" si="1"/>
        <v>123324</v>
      </c>
      <c r="J5" s="102">
        <f t="shared" si="1"/>
        <v>134065</v>
      </c>
      <c r="K5" s="100">
        <f t="shared" si="1"/>
        <v>153846</v>
      </c>
      <c r="L5" s="100">
        <f t="shared" si="1"/>
        <v>162757</v>
      </c>
      <c r="M5" s="100">
        <f t="shared" si="1"/>
        <v>171587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70976</v>
      </c>
      <c r="F6" s="79">
        <v>83364</v>
      </c>
      <c r="G6" s="79">
        <v>96949</v>
      </c>
      <c r="H6" s="80">
        <v>97534</v>
      </c>
      <c r="I6" s="79">
        <v>97534</v>
      </c>
      <c r="J6" s="81">
        <v>113955.25</v>
      </c>
      <c r="K6" s="79">
        <v>132775</v>
      </c>
      <c r="L6" s="79">
        <v>140446</v>
      </c>
      <c r="M6" s="79">
        <v>148063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9121</v>
      </c>
      <c r="F7" s="93">
        <v>14433</v>
      </c>
      <c r="G7" s="93">
        <v>15732</v>
      </c>
      <c r="H7" s="94">
        <v>25790</v>
      </c>
      <c r="I7" s="93">
        <v>25790</v>
      </c>
      <c r="J7" s="95">
        <v>20109.75</v>
      </c>
      <c r="K7" s="93">
        <v>21071</v>
      </c>
      <c r="L7" s="93">
        <v>22311</v>
      </c>
      <c r="M7" s="93">
        <v>23524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62494</v>
      </c>
      <c r="F8" s="100">
        <f t="shared" ref="F8:M8" si="2">SUM(F9:F46)</f>
        <v>83499</v>
      </c>
      <c r="G8" s="100">
        <f t="shared" si="2"/>
        <v>67513</v>
      </c>
      <c r="H8" s="101">
        <f t="shared" si="2"/>
        <v>83039</v>
      </c>
      <c r="I8" s="100">
        <f t="shared" si="2"/>
        <v>60039</v>
      </c>
      <c r="J8" s="102">
        <f t="shared" si="2"/>
        <v>62612</v>
      </c>
      <c r="K8" s="100">
        <f t="shared" si="2"/>
        <v>70782</v>
      </c>
      <c r="L8" s="100">
        <f t="shared" si="2"/>
        <v>77366</v>
      </c>
      <c r="M8" s="100">
        <f t="shared" si="2"/>
        <v>83821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1</v>
      </c>
      <c r="G9" s="79">
        <v>5</v>
      </c>
      <c r="H9" s="80">
        <v>0</v>
      </c>
      <c r="I9" s="79">
        <v>0</v>
      </c>
      <c r="J9" s="81">
        <v>0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154</v>
      </c>
      <c r="F10" s="86">
        <v>25</v>
      </c>
      <c r="G10" s="86">
        <v>99</v>
      </c>
      <c r="H10" s="87">
        <v>82</v>
      </c>
      <c r="I10" s="86">
        <v>82</v>
      </c>
      <c r="J10" s="88">
        <v>82</v>
      </c>
      <c r="K10" s="86">
        <v>100</v>
      </c>
      <c r="L10" s="86">
        <v>105</v>
      </c>
      <c r="M10" s="86">
        <v>111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1260</v>
      </c>
      <c r="F11" s="86">
        <v>686</v>
      </c>
      <c r="G11" s="86">
        <v>1182</v>
      </c>
      <c r="H11" s="87">
        <v>1492</v>
      </c>
      <c r="I11" s="86">
        <v>1492</v>
      </c>
      <c r="J11" s="88">
        <v>278</v>
      </c>
      <c r="K11" s="86">
        <v>7849</v>
      </c>
      <c r="L11" s="86">
        <v>8944</v>
      </c>
      <c r="M11" s="86">
        <v>9563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3</v>
      </c>
      <c r="H13" s="87">
        <v>0</v>
      </c>
      <c r="I13" s="86">
        <v>0</v>
      </c>
      <c r="J13" s="88">
        <v>3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14</v>
      </c>
      <c r="G14" s="86">
        <v>100</v>
      </c>
      <c r="H14" s="87">
        <v>80</v>
      </c>
      <c r="I14" s="86">
        <v>80</v>
      </c>
      <c r="J14" s="88">
        <v>62</v>
      </c>
      <c r="K14" s="86">
        <v>100</v>
      </c>
      <c r="L14" s="86">
        <v>105</v>
      </c>
      <c r="M14" s="86">
        <v>111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1144</v>
      </c>
      <c r="F15" s="86">
        <v>33</v>
      </c>
      <c r="G15" s="86">
        <v>121</v>
      </c>
      <c r="H15" s="87">
        <v>204</v>
      </c>
      <c r="I15" s="86">
        <v>204</v>
      </c>
      <c r="J15" s="88">
        <v>65</v>
      </c>
      <c r="K15" s="86">
        <v>1414</v>
      </c>
      <c r="L15" s="86">
        <v>1581</v>
      </c>
      <c r="M15" s="86">
        <v>1666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5</v>
      </c>
      <c r="F16" s="86">
        <v>4260</v>
      </c>
      <c r="G16" s="86">
        <v>1709</v>
      </c>
      <c r="H16" s="87">
        <v>310</v>
      </c>
      <c r="I16" s="86">
        <v>310</v>
      </c>
      <c r="J16" s="88">
        <v>1</v>
      </c>
      <c r="K16" s="86">
        <v>500</v>
      </c>
      <c r="L16" s="86">
        <v>527</v>
      </c>
      <c r="M16" s="86">
        <v>555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480</v>
      </c>
      <c r="G17" s="86">
        <v>0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431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6718</v>
      </c>
      <c r="F22" s="86">
        <v>29959</v>
      </c>
      <c r="G22" s="86">
        <v>8119</v>
      </c>
      <c r="H22" s="87">
        <v>15663</v>
      </c>
      <c r="I22" s="86">
        <v>7663</v>
      </c>
      <c r="J22" s="88">
        <v>3807</v>
      </c>
      <c r="K22" s="86">
        <v>4000</v>
      </c>
      <c r="L22" s="86">
        <v>4216</v>
      </c>
      <c r="M22" s="86">
        <v>4444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79</v>
      </c>
      <c r="G23" s="86">
        <v>71</v>
      </c>
      <c r="H23" s="87">
        <v>20</v>
      </c>
      <c r="I23" s="86">
        <v>20</v>
      </c>
      <c r="J23" s="88">
        <v>62</v>
      </c>
      <c r="K23" s="86">
        <v>23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27658</v>
      </c>
      <c r="H25" s="87">
        <v>43880</v>
      </c>
      <c r="I25" s="86">
        <v>30880</v>
      </c>
      <c r="J25" s="88">
        <v>44242</v>
      </c>
      <c r="K25" s="86">
        <v>22950</v>
      </c>
      <c r="L25" s="86">
        <v>25480</v>
      </c>
      <c r="M25" s="86">
        <v>27936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1878</v>
      </c>
      <c r="I27" s="86">
        <v>1878</v>
      </c>
      <c r="J27" s="88">
        <v>0</v>
      </c>
      <c r="K27" s="86">
        <v>3000</v>
      </c>
      <c r="L27" s="86">
        <v>3162</v>
      </c>
      <c r="M27" s="86">
        <v>3333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9</v>
      </c>
      <c r="G29" s="86">
        <v>8</v>
      </c>
      <c r="H29" s="87">
        <v>0</v>
      </c>
      <c r="I29" s="86">
        <v>0</v>
      </c>
      <c r="J29" s="88">
        <v>6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41028</v>
      </c>
      <c r="F30" s="86">
        <v>28214</v>
      </c>
      <c r="G30" s="86">
        <v>20879</v>
      </c>
      <c r="H30" s="87">
        <v>10374</v>
      </c>
      <c r="I30" s="86">
        <v>10374</v>
      </c>
      <c r="J30" s="88">
        <v>4010</v>
      </c>
      <c r="K30" s="86">
        <v>20500</v>
      </c>
      <c r="L30" s="86">
        <v>22527</v>
      </c>
      <c r="M30" s="86">
        <v>24805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200</v>
      </c>
      <c r="L31" s="86">
        <v>211</v>
      </c>
      <c r="M31" s="86">
        <v>222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8595</v>
      </c>
      <c r="G32" s="86">
        <v>1944</v>
      </c>
      <c r="H32" s="87">
        <v>197</v>
      </c>
      <c r="I32" s="86">
        <v>197</v>
      </c>
      <c r="J32" s="88">
        <v>282</v>
      </c>
      <c r="K32" s="86">
        <v>300</v>
      </c>
      <c r="L32" s="86">
        <v>316</v>
      </c>
      <c r="M32" s="86">
        <v>333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789</v>
      </c>
      <c r="G33" s="86">
        <v>181</v>
      </c>
      <c r="H33" s="87">
        <v>735</v>
      </c>
      <c r="I33" s="86">
        <v>735</v>
      </c>
      <c r="J33" s="88">
        <v>1138</v>
      </c>
      <c r="K33" s="86">
        <v>1432</v>
      </c>
      <c r="L33" s="86">
        <v>1088</v>
      </c>
      <c r="M33" s="86">
        <v>1147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172</v>
      </c>
      <c r="G34" s="86">
        <v>201</v>
      </c>
      <c r="H34" s="87">
        <v>673</v>
      </c>
      <c r="I34" s="86">
        <v>673</v>
      </c>
      <c r="J34" s="88">
        <v>0</v>
      </c>
      <c r="K34" s="86">
        <v>702</v>
      </c>
      <c r="L34" s="86">
        <v>740</v>
      </c>
      <c r="M34" s="86">
        <v>780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1283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630</v>
      </c>
      <c r="F37" s="86">
        <v>1163</v>
      </c>
      <c r="G37" s="86">
        <v>1201</v>
      </c>
      <c r="H37" s="87">
        <v>1545</v>
      </c>
      <c r="I37" s="86">
        <v>1545</v>
      </c>
      <c r="J37" s="88">
        <v>910</v>
      </c>
      <c r="K37" s="86">
        <v>1368</v>
      </c>
      <c r="L37" s="86">
        <v>1442</v>
      </c>
      <c r="M37" s="86">
        <v>1520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9620</v>
      </c>
      <c r="F38" s="86">
        <v>616</v>
      </c>
      <c r="G38" s="86">
        <v>382</v>
      </c>
      <c r="H38" s="87">
        <v>340</v>
      </c>
      <c r="I38" s="86">
        <v>340</v>
      </c>
      <c r="J38" s="88">
        <v>161</v>
      </c>
      <c r="K38" s="86">
        <v>150</v>
      </c>
      <c r="L38" s="86">
        <v>527</v>
      </c>
      <c r="M38" s="86">
        <v>555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274</v>
      </c>
      <c r="F39" s="86">
        <v>5790</v>
      </c>
      <c r="G39" s="86">
        <v>927</v>
      </c>
      <c r="H39" s="87">
        <v>1556</v>
      </c>
      <c r="I39" s="86">
        <v>1556</v>
      </c>
      <c r="J39" s="88">
        <v>4391</v>
      </c>
      <c r="K39" s="86">
        <v>2993</v>
      </c>
      <c r="L39" s="86">
        <v>3155</v>
      </c>
      <c r="M39" s="86">
        <v>3325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1173</v>
      </c>
      <c r="G40" s="86">
        <v>1060</v>
      </c>
      <c r="H40" s="87">
        <v>260</v>
      </c>
      <c r="I40" s="86">
        <v>260</v>
      </c>
      <c r="J40" s="88">
        <v>847</v>
      </c>
      <c r="K40" s="86">
        <v>851</v>
      </c>
      <c r="L40" s="86">
        <v>921</v>
      </c>
      <c r="M40" s="86">
        <v>971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378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0</v>
      </c>
      <c r="F42" s="86">
        <v>970</v>
      </c>
      <c r="G42" s="86">
        <v>1518</v>
      </c>
      <c r="H42" s="87">
        <v>2077</v>
      </c>
      <c r="I42" s="86">
        <v>1077</v>
      </c>
      <c r="J42" s="88">
        <v>1414</v>
      </c>
      <c r="K42" s="86">
        <v>1400</v>
      </c>
      <c r="L42" s="86">
        <v>1476</v>
      </c>
      <c r="M42" s="86">
        <v>1556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10</v>
      </c>
      <c r="G43" s="86">
        <v>0</v>
      </c>
      <c r="H43" s="87">
        <v>1575</v>
      </c>
      <c r="I43" s="86">
        <v>575</v>
      </c>
      <c r="J43" s="88">
        <v>345</v>
      </c>
      <c r="K43" s="86">
        <v>750</v>
      </c>
      <c r="L43" s="86">
        <v>632</v>
      </c>
      <c r="M43" s="86">
        <v>666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121</v>
      </c>
      <c r="H44" s="87">
        <v>98</v>
      </c>
      <c r="I44" s="86">
        <v>98</v>
      </c>
      <c r="J44" s="88">
        <v>506</v>
      </c>
      <c r="K44" s="86">
        <v>200</v>
      </c>
      <c r="L44" s="86">
        <v>211</v>
      </c>
      <c r="M44" s="86">
        <v>222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30</v>
      </c>
      <c r="G45" s="86">
        <v>24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213</v>
      </c>
      <c r="H47" s="101">
        <f t="shared" si="3"/>
        <v>0</v>
      </c>
      <c r="I47" s="100">
        <f t="shared" si="3"/>
        <v>0</v>
      </c>
      <c r="J47" s="102">
        <f t="shared" si="3"/>
        <v>170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213</v>
      </c>
      <c r="H48" s="80">
        <v>0</v>
      </c>
      <c r="I48" s="79">
        <v>0</v>
      </c>
      <c r="J48" s="81">
        <v>170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193</v>
      </c>
      <c r="F51" s="72">
        <f t="shared" ref="F51:M51" si="4">F52+F59+F62+F63+F64+F72+F73</f>
        <v>402</v>
      </c>
      <c r="G51" s="72">
        <f t="shared" si="4"/>
        <v>258</v>
      </c>
      <c r="H51" s="73">
        <f t="shared" si="4"/>
        <v>332</v>
      </c>
      <c r="I51" s="72">
        <f t="shared" si="4"/>
        <v>332</v>
      </c>
      <c r="J51" s="74">
        <f t="shared" si="4"/>
        <v>356</v>
      </c>
      <c r="K51" s="72">
        <f t="shared" si="4"/>
        <v>350</v>
      </c>
      <c r="L51" s="72">
        <f t="shared" si="4"/>
        <v>366</v>
      </c>
      <c r="M51" s="72">
        <f t="shared" si="4"/>
        <v>386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187</v>
      </c>
      <c r="F52" s="79">
        <f t="shared" ref="F52:M52" si="5">F53+F56</f>
        <v>237</v>
      </c>
      <c r="G52" s="79">
        <f t="shared" si="5"/>
        <v>202</v>
      </c>
      <c r="H52" s="80">
        <f t="shared" si="5"/>
        <v>315</v>
      </c>
      <c r="I52" s="79">
        <f t="shared" si="5"/>
        <v>315</v>
      </c>
      <c r="J52" s="81">
        <f t="shared" si="5"/>
        <v>220</v>
      </c>
      <c r="K52" s="79">
        <f t="shared" si="5"/>
        <v>320</v>
      </c>
      <c r="L52" s="79">
        <f t="shared" si="5"/>
        <v>366</v>
      </c>
      <c r="M52" s="79">
        <f t="shared" si="5"/>
        <v>386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187</v>
      </c>
      <c r="F56" s="93">
        <f t="shared" ref="F56:M56" si="7">SUM(F57:F58)</f>
        <v>237</v>
      </c>
      <c r="G56" s="93">
        <f t="shared" si="7"/>
        <v>202</v>
      </c>
      <c r="H56" s="94">
        <f t="shared" si="7"/>
        <v>315</v>
      </c>
      <c r="I56" s="93">
        <f t="shared" si="7"/>
        <v>315</v>
      </c>
      <c r="J56" s="95">
        <f t="shared" si="7"/>
        <v>220</v>
      </c>
      <c r="K56" s="93">
        <f t="shared" si="7"/>
        <v>320</v>
      </c>
      <c r="L56" s="93">
        <f t="shared" si="7"/>
        <v>366</v>
      </c>
      <c r="M56" s="93">
        <f t="shared" si="7"/>
        <v>386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187</v>
      </c>
      <c r="F58" s="93">
        <v>237</v>
      </c>
      <c r="G58" s="93">
        <v>202</v>
      </c>
      <c r="H58" s="94">
        <v>315</v>
      </c>
      <c r="I58" s="93">
        <v>315</v>
      </c>
      <c r="J58" s="95">
        <v>220</v>
      </c>
      <c r="K58" s="93">
        <v>320</v>
      </c>
      <c r="L58" s="93">
        <v>366</v>
      </c>
      <c r="M58" s="93">
        <v>386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6</v>
      </c>
      <c r="F73" s="86">
        <f t="shared" ref="F73:M73" si="12">SUM(F74:F75)</f>
        <v>165</v>
      </c>
      <c r="G73" s="86">
        <f t="shared" si="12"/>
        <v>56</v>
      </c>
      <c r="H73" s="87">
        <f t="shared" si="12"/>
        <v>17</v>
      </c>
      <c r="I73" s="86">
        <f t="shared" si="12"/>
        <v>17</v>
      </c>
      <c r="J73" s="88">
        <f t="shared" si="12"/>
        <v>136</v>
      </c>
      <c r="K73" s="86">
        <f t="shared" si="12"/>
        <v>30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6</v>
      </c>
      <c r="F74" s="79">
        <v>165</v>
      </c>
      <c r="G74" s="79">
        <v>56</v>
      </c>
      <c r="H74" s="80">
        <v>17</v>
      </c>
      <c r="I74" s="79">
        <v>17</v>
      </c>
      <c r="J74" s="81">
        <v>136</v>
      </c>
      <c r="K74" s="79">
        <v>30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9822</v>
      </c>
      <c r="F77" s="72">
        <f t="shared" ref="F77:M77" si="13">F78+F81+F84+F85+F86+F87+F88</f>
        <v>2810</v>
      </c>
      <c r="G77" s="72">
        <f t="shared" si="13"/>
        <v>26561</v>
      </c>
      <c r="H77" s="73">
        <f t="shared" si="13"/>
        <v>12186</v>
      </c>
      <c r="I77" s="72">
        <f t="shared" si="13"/>
        <v>48107</v>
      </c>
      <c r="J77" s="74">
        <f t="shared" si="13"/>
        <v>49319</v>
      </c>
      <c r="K77" s="72">
        <f t="shared" si="13"/>
        <v>31062</v>
      </c>
      <c r="L77" s="72">
        <f t="shared" si="13"/>
        <v>31608</v>
      </c>
      <c r="M77" s="72">
        <f t="shared" si="13"/>
        <v>30928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392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5689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5689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392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9822</v>
      </c>
      <c r="F81" s="86">
        <f t="shared" ref="F81:M81" si="15">SUM(F82:F83)</f>
        <v>2418</v>
      </c>
      <c r="G81" s="86">
        <f t="shared" si="15"/>
        <v>26561</v>
      </c>
      <c r="H81" s="87">
        <f t="shared" si="15"/>
        <v>12186</v>
      </c>
      <c r="I81" s="86">
        <f t="shared" si="15"/>
        <v>48107</v>
      </c>
      <c r="J81" s="88">
        <f t="shared" si="15"/>
        <v>43630</v>
      </c>
      <c r="K81" s="86">
        <f t="shared" si="15"/>
        <v>31062</v>
      </c>
      <c r="L81" s="86">
        <f t="shared" si="15"/>
        <v>31608</v>
      </c>
      <c r="M81" s="86">
        <f t="shared" si="15"/>
        <v>30928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9822</v>
      </c>
      <c r="F82" s="79">
        <v>1377</v>
      </c>
      <c r="G82" s="79">
        <v>0</v>
      </c>
      <c r="H82" s="80">
        <v>11086</v>
      </c>
      <c r="I82" s="79">
        <v>47007</v>
      </c>
      <c r="J82" s="81">
        <v>43630</v>
      </c>
      <c r="K82" s="79">
        <v>31062</v>
      </c>
      <c r="L82" s="79">
        <v>31608</v>
      </c>
      <c r="M82" s="79">
        <v>30928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1041</v>
      </c>
      <c r="G83" s="93">
        <v>26561</v>
      </c>
      <c r="H83" s="94">
        <v>1100</v>
      </c>
      <c r="I83" s="93">
        <v>1100</v>
      </c>
      <c r="J83" s="95">
        <v>0</v>
      </c>
      <c r="K83" s="93">
        <v>0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152606</v>
      </c>
      <c r="F92" s="46">
        <f t="shared" ref="F92:M92" si="16">F4+F51+F77+F90</f>
        <v>184508</v>
      </c>
      <c r="G92" s="46">
        <f t="shared" si="16"/>
        <v>207226</v>
      </c>
      <c r="H92" s="47">
        <f t="shared" si="16"/>
        <v>218881</v>
      </c>
      <c r="I92" s="46">
        <f t="shared" si="16"/>
        <v>231802</v>
      </c>
      <c r="J92" s="48">
        <f t="shared" si="16"/>
        <v>246522</v>
      </c>
      <c r="K92" s="46">
        <f t="shared" si="16"/>
        <v>256040</v>
      </c>
      <c r="L92" s="46">
        <f t="shared" si="16"/>
        <v>272097</v>
      </c>
      <c r="M92" s="46">
        <f t="shared" si="16"/>
        <v>286722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195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36578</v>
      </c>
      <c r="F4" s="72">
        <f t="shared" ref="F4:M4" si="0">F5+F8+F47</f>
        <v>138266</v>
      </c>
      <c r="G4" s="72">
        <f t="shared" si="0"/>
        <v>163063</v>
      </c>
      <c r="H4" s="73">
        <f t="shared" si="0"/>
        <v>214319</v>
      </c>
      <c r="I4" s="72">
        <f t="shared" si="0"/>
        <v>231595</v>
      </c>
      <c r="J4" s="74">
        <f t="shared" si="0"/>
        <v>218282</v>
      </c>
      <c r="K4" s="72">
        <f t="shared" si="0"/>
        <v>266410</v>
      </c>
      <c r="L4" s="72">
        <f t="shared" si="0"/>
        <v>300559</v>
      </c>
      <c r="M4" s="72">
        <f t="shared" si="0"/>
        <v>317798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24059</v>
      </c>
      <c r="F5" s="100">
        <f t="shared" ref="F5:M5" si="1">SUM(F6:F7)</f>
        <v>92709</v>
      </c>
      <c r="G5" s="100">
        <f t="shared" si="1"/>
        <v>110713</v>
      </c>
      <c r="H5" s="101">
        <f t="shared" si="1"/>
        <v>142113</v>
      </c>
      <c r="I5" s="100">
        <f t="shared" si="1"/>
        <v>151536</v>
      </c>
      <c r="J5" s="102">
        <f t="shared" si="1"/>
        <v>145491</v>
      </c>
      <c r="K5" s="100">
        <f t="shared" si="1"/>
        <v>187149</v>
      </c>
      <c r="L5" s="100">
        <f t="shared" si="1"/>
        <v>215848</v>
      </c>
      <c r="M5" s="100">
        <f t="shared" si="1"/>
        <v>228504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21793</v>
      </c>
      <c r="F6" s="79">
        <v>81857</v>
      </c>
      <c r="G6" s="79">
        <v>97403</v>
      </c>
      <c r="H6" s="80">
        <v>125056</v>
      </c>
      <c r="I6" s="79">
        <v>131652</v>
      </c>
      <c r="J6" s="81">
        <v>129078</v>
      </c>
      <c r="K6" s="79">
        <v>169605</v>
      </c>
      <c r="L6" s="79">
        <v>195610</v>
      </c>
      <c r="M6" s="79">
        <v>209882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2266</v>
      </c>
      <c r="F7" s="93">
        <v>10852</v>
      </c>
      <c r="G7" s="93">
        <v>13310</v>
      </c>
      <c r="H7" s="94">
        <v>17057</v>
      </c>
      <c r="I7" s="93">
        <v>19884</v>
      </c>
      <c r="J7" s="95">
        <v>16413</v>
      </c>
      <c r="K7" s="93">
        <v>17544</v>
      </c>
      <c r="L7" s="93">
        <v>20238</v>
      </c>
      <c r="M7" s="93">
        <v>18622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12519</v>
      </c>
      <c r="F8" s="100">
        <f t="shared" ref="F8:M8" si="2">SUM(F9:F46)</f>
        <v>45553</v>
      </c>
      <c r="G8" s="100">
        <f t="shared" si="2"/>
        <v>52350</v>
      </c>
      <c r="H8" s="101">
        <f t="shared" si="2"/>
        <v>72206</v>
      </c>
      <c r="I8" s="100">
        <f t="shared" si="2"/>
        <v>80059</v>
      </c>
      <c r="J8" s="102">
        <f t="shared" si="2"/>
        <v>72776</v>
      </c>
      <c r="K8" s="100">
        <f t="shared" si="2"/>
        <v>79261</v>
      </c>
      <c r="L8" s="100">
        <f t="shared" si="2"/>
        <v>84711</v>
      </c>
      <c r="M8" s="100">
        <f t="shared" si="2"/>
        <v>89294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22</v>
      </c>
      <c r="G9" s="79">
        <v>8</v>
      </c>
      <c r="H9" s="80">
        <v>146</v>
      </c>
      <c r="I9" s="79">
        <v>146</v>
      </c>
      <c r="J9" s="81">
        <v>117</v>
      </c>
      <c r="K9" s="79">
        <v>155</v>
      </c>
      <c r="L9" s="79">
        <v>131</v>
      </c>
      <c r="M9" s="79">
        <v>138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40</v>
      </c>
      <c r="F10" s="86">
        <v>16</v>
      </c>
      <c r="G10" s="86">
        <v>63</v>
      </c>
      <c r="H10" s="87">
        <v>0</v>
      </c>
      <c r="I10" s="86">
        <v>0</v>
      </c>
      <c r="J10" s="88">
        <v>262</v>
      </c>
      <c r="K10" s="86">
        <v>169</v>
      </c>
      <c r="L10" s="86">
        <v>178</v>
      </c>
      <c r="M10" s="86">
        <v>188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264</v>
      </c>
      <c r="G11" s="86">
        <v>515</v>
      </c>
      <c r="H11" s="87">
        <v>181</v>
      </c>
      <c r="I11" s="86">
        <v>181</v>
      </c>
      <c r="J11" s="88">
        <v>108</v>
      </c>
      <c r="K11" s="86">
        <v>29</v>
      </c>
      <c r="L11" s="86">
        <v>152</v>
      </c>
      <c r="M11" s="86">
        <v>160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38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224</v>
      </c>
      <c r="G13" s="86">
        <v>1</v>
      </c>
      <c r="H13" s="87">
        <v>104</v>
      </c>
      <c r="I13" s="86">
        <v>104</v>
      </c>
      <c r="J13" s="88">
        <v>17</v>
      </c>
      <c r="K13" s="86">
        <v>16</v>
      </c>
      <c r="L13" s="86">
        <v>8</v>
      </c>
      <c r="M13" s="86">
        <v>8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600</v>
      </c>
      <c r="F14" s="86">
        <v>0</v>
      </c>
      <c r="G14" s="86">
        <v>398</v>
      </c>
      <c r="H14" s="87">
        <v>342</v>
      </c>
      <c r="I14" s="86">
        <v>342</v>
      </c>
      <c r="J14" s="88">
        <v>139</v>
      </c>
      <c r="K14" s="86">
        <v>117</v>
      </c>
      <c r="L14" s="86">
        <v>118</v>
      </c>
      <c r="M14" s="86">
        <v>124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0</v>
      </c>
      <c r="F15" s="86">
        <v>85</v>
      </c>
      <c r="G15" s="86">
        <v>541</v>
      </c>
      <c r="H15" s="87">
        <v>651</v>
      </c>
      <c r="I15" s="86">
        <v>651</v>
      </c>
      <c r="J15" s="88">
        <v>538</v>
      </c>
      <c r="K15" s="86">
        <v>504</v>
      </c>
      <c r="L15" s="86">
        <v>846</v>
      </c>
      <c r="M15" s="86">
        <v>892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514</v>
      </c>
      <c r="G16" s="86">
        <v>765</v>
      </c>
      <c r="H16" s="87">
        <v>2572</v>
      </c>
      <c r="I16" s="86">
        <v>2572</v>
      </c>
      <c r="J16" s="88">
        <v>745</v>
      </c>
      <c r="K16" s="86">
        <v>3537</v>
      </c>
      <c r="L16" s="86">
        <v>4965</v>
      </c>
      <c r="M16" s="86">
        <v>5240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14</v>
      </c>
      <c r="G17" s="86">
        <v>5</v>
      </c>
      <c r="H17" s="87">
        <v>0</v>
      </c>
      <c r="I17" s="86">
        <v>0</v>
      </c>
      <c r="J17" s="88">
        <v>10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500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968</v>
      </c>
      <c r="F19" s="86">
        <v>5369</v>
      </c>
      <c r="G19" s="86">
        <v>2758</v>
      </c>
      <c r="H19" s="87">
        <v>4100</v>
      </c>
      <c r="I19" s="86">
        <v>5100</v>
      </c>
      <c r="J19" s="88">
        <v>3913</v>
      </c>
      <c r="K19" s="86">
        <v>3937</v>
      </c>
      <c r="L19" s="86">
        <v>4225</v>
      </c>
      <c r="M19" s="86">
        <v>4453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23</v>
      </c>
      <c r="K21" s="86">
        <v>25</v>
      </c>
      <c r="L21" s="86">
        <v>26</v>
      </c>
      <c r="M21" s="86">
        <v>27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1144</v>
      </c>
      <c r="G22" s="86">
        <v>2228</v>
      </c>
      <c r="H22" s="87">
        <v>2046</v>
      </c>
      <c r="I22" s="86">
        <v>2046</v>
      </c>
      <c r="J22" s="88">
        <v>2259</v>
      </c>
      <c r="K22" s="86">
        <v>2577</v>
      </c>
      <c r="L22" s="86">
        <v>1853</v>
      </c>
      <c r="M22" s="86">
        <v>2059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9357</v>
      </c>
      <c r="G23" s="86">
        <v>10636</v>
      </c>
      <c r="H23" s="87">
        <v>15191</v>
      </c>
      <c r="I23" s="86">
        <v>16191</v>
      </c>
      <c r="J23" s="88">
        <v>13825</v>
      </c>
      <c r="K23" s="86">
        <v>14335</v>
      </c>
      <c r="L23" s="86">
        <v>16333</v>
      </c>
      <c r="M23" s="86">
        <v>17175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36</v>
      </c>
      <c r="H25" s="87">
        <v>9</v>
      </c>
      <c r="I25" s="86">
        <v>9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800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1810</v>
      </c>
      <c r="G29" s="86">
        <v>2576</v>
      </c>
      <c r="H29" s="87">
        <v>2561</v>
      </c>
      <c r="I29" s="86">
        <v>3061</v>
      </c>
      <c r="J29" s="88">
        <v>2676</v>
      </c>
      <c r="K29" s="86">
        <v>2823</v>
      </c>
      <c r="L29" s="86">
        <v>2975</v>
      </c>
      <c r="M29" s="86">
        <v>3136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1946</v>
      </c>
      <c r="G30" s="86">
        <v>2090</v>
      </c>
      <c r="H30" s="87">
        <v>5315</v>
      </c>
      <c r="I30" s="86">
        <v>5315</v>
      </c>
      <c r="J30" s="88">
        <v>3226</v>
      </c>
      <c r="K30" s="86">
        <v>3389</v>
      </c>
      <c r="L30" s="86">
        <v>3562</v>
      </c>
      <c r="M30" s="86">
        <v>3754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1800</v>
      </c>
      <c r="F32" s="86">
        <v>5291</v>
      </c>
      <c r="G32" s="86">
        <v>244</v>
      </c>
      <c r="H32" s="87">
        <v>59</v>
      </c>
      <c r="I32" s="86">
        <v>59</v>
      </c>
      <c r="J32" s="88">
        <v>121</v>
      </c>
      <c r="K32" s="86">
        <v>-251</v>
      </c>
      <c r="L32" s="86">
        <v>708</v>
      </c>
      <c r="M32" s="86">
        <v>745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5557</v>
      </c>
      <c r="F33" s="86">
        <v>110</v>
      </c>
      <c r="G33" s="86">
        <v>6183</v>
      </c>
      <c r="H33" s="87">
        <v>13671</v>
      </c>
      <c r="I33" s="86">
        <v>13671</v>
      </c>
      <c r="J33" s="88">
        <v>7469</v>
      </c>
      <c r="K33" s="86">
        <v>8045</v>
      </c>
      <c r="L33" s="86">
        <v>8477</v>
      </c>
      <c r="M33" s="86">
        <v>8935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4834</v>
      </c>
      <c r="G34" s="86">
        <v>3802</v>
      </c>
      <c r="H34" s="87">
        <v>7600</v>
      </c>
      <c r="I34" s="86">
        <v>7600</v>
      </c>
      <c r="J34" s="88">
        <v>7841</v>
      </c>
      <c r="K34" s="86">
        <v>8247</v>
      </c>
      <c r="L34" s="86">
        <v>10476</v>
      </c>
      <c r="M34" s="86">
        <v>11038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2406</v>
      </c>
      <c r="G37" s="86">
        <v>2785</v>
      </c>
      <c r="H37" s="87">
        <v>1513</v>
      </c>
      <c r="I37" s="86">
        <v>1866</v>
      </c>
      <c r="J37" s="88">
        <v>4699</v>
      </c>
      <c r="K37" s="86">
        <v>4068</v>
      </c>
      <c r="L37" s="86">
        <v>3946</v>
      </c>
      <c r="M37" s="86">
        <v>4159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224</v>
      </c>
      <c r="G38" s="86">
        <v>595</v>
      </c>
      <c r="H38" s="87">
        <v>626</v>
      </c>
      <c r="I38" s="86">
        <v>626</v>
      </c>
      <c r="J38" s="88">
        <v>505</v>
      </c>
      <c r="K38" s="86">
        <v>615</v>
      </c>
      <c r="L38" s="86">
        <v>598</v>
      </c>
      <c r="M38" s="86">
        <v>630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2254</v>
      </c>
      <c r="F39" s="86">
        <v>3690</v>
      </c>
      <c r="G39" s="86">
        <v>3628</v>
      </c>
      <c r="H39" s="87">
        <v>4221</v>
      </c>
      <c r="I39" s="86">
        <v>4221</v>
      </c>
      <c r="J39" s="88">
        <v>3383</v>
      </c>
      <c r="K39" s="86">
        <v>3647</v>
      </c>
      <c r="L39" s="86">
        <v>3533</v>
      </c>
      <c r="M39" s="86">
        <v>3861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5277</v>
      </c>
      <c r="G40" s="86">
        <v>9422</v>
      </c>
      <c r="H40" s="87">
        <v>10348</v>
      </c>
      <c r="I40" s="86">
        <v>15348</v>
      </c>
      <c r="J40" s="88">
        <v>19711</v>
      </c>
      <c r="K40" s="86">
        <v>23046</v>
      </c>
      <c r="L40" s="86">
        <v>18800</v>
      </c>
      <c r="M40" s="86">
        <v>19815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110</v>
      </c>
      <c r="G41" s="86">
        <v>172</v>
      </c>
      <c r="H41" s="87">
        <v>0</v>
      </c>
      <c r="I41" s="86">
        <v>0</v>
      </c>
      <c r="J41" s="88">
        <v>0</v>
      </c>
      <c r="K41" s="86">
        <v>-1036</v>
      </c>
      <c r="L41" s="86">
        <v>1082</v>
      </c>
      <c r="M41" s="86">
        <v>1139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0</v>
      </c>
      <c r="F42" s="86">
        <v>629</v>
      </c>
      <c r="G42" s="86">
        <v>1014</v>
      </c>
      <c r="H42" s="87">
        <v>950</v>
      </c>
      <c r="I42" s="86">
        <v>950</v>
      </c>
      <c r="J42" s="88">
        <v>1136</v>
      </c>
      <c r="K42" s="86">
        <v>1208</v>
      </c>
      <c r="L42" s="86">
        <v>1006</v>
      </c>
      <c r="M42" s="86">
        <v>869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15</v>
      </c>
      <c r="G43" s="86">
        <v>904</v>
      </c>
      <c r="H43" s="87">
        <v>0</v>
      </c>
      <c r="I43" s="86">
        <v>0</v>
      </c>
      <c r="J43" s="88">
        <v>0</v>
      </c>
      <c r="K43" s="86">
        <v>0</v>
      </c>
      <c r="L43" s="86">
        <v>158</v>
      </c>
      <c r="M43" s="86">
        <v>165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2156</v>
      </c>
      <c r="G44" s="86">
        <v>981</v>
      </c>
      <c r="H44" s="87">
        <v>0</v>
      </c>
      <c r="I44" s="86">
        <v>0</v>
      </c>
      <c r="J44" s="88">
        <v>53</v>
      </c>
      <c r="K44" s="86">
        <v>59</v>
      </c>
      <c r="L44" s="86">
        <v>555</v>
      </c>
      <c r="M44" s="86">
        <v>584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8</v>
      </c>
      <c r="G45" s="86">
        <v>0</v>
      </c>
      <c r="H45" s="87">
        <v>0</v>
      </c>
      <c r="I45" s="86">
        <v>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4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15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4</v>
      </c>
      <c r="G48" s="79">
        <v>0</v>
      </c>
      <c r="H48" s="80">
        <v>0</v>
      </c>
      <c r="I48" s="79">
        <v>0</v>
      </c>
      <c r="J48" s="81">
        <v>15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33</v>
      </c>
      <c r="F51" s="72">
        <f t="shared" ref="F51:M51" si="4">F52+F59+F62+F63+F64+F72+F73</f>
        <v>1</v>
      </c>
      <c r="G51" s="72">
        <f t="shared" si="4"/>
        <v>0</v>
      </c>
      <c r="H51" s="73">
        <f t="shared" si="4"/>
        <v>930</v>
      </c>
      <c r="I51" s="72">
        <f t="shared" si="4"/>
        <v>930</v>
      </c>
      <c r="J51" s="74">
        <f t="shared" si="4"/>
        <v>346</v>
      </c>
      <c r="K51" s="72">
        <f t="shared" si="4"/>
        <v>979</v>
      </c>
      <c r="L51" s="72">
        <f t="shared" si="4"/>
        <v>1028</v>
      </c>
      <c r="M51" s="72">
        <f t="shared" si="4"/>
        <v>1082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1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1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1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33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930</v>
      </c>
      <c r="I73" s="86">
        <f t="shared" si="12"/>
        <v>930</v>
      </c>
      <c r="J73" s="88">
        <f t="shared" si="12"/>
        <v>346</v>
      </c>
      <c r="K73" s="86">
        <f t="shared" si="12"/>
        <v>979</v>
      </c>
      <c r="L73" s="86">
        <f t="shared" si="12"/>
        <v>1028</v>
      </c>
      <c r="M73" s="86">
        <f t="shared" si="12"/>
        <v>1082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33</v>
      </c>
      <c r="F75" s="93">
        <v>0</v>
      </c>
      <c r="G75" s="93">
        <v>0</v>
      </c>
      <c r="H75" s="94">
        <v>930</v>
      </c>
      <c r="I75" s="93">
        <v>930</v>
      </c>
      <c r="J75" s="95">
        <v>346</v>
      </c>
      <c r="K75" s="93">
        <v>979</v>
      </c>
      <c r="L75" s="93">
        <v>1028</v>
      </c>
      <c r="M75" s="93">
        <v>1082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148</v>
      </c>
      <c r="F77" s="72">
        <f t="shared" ref="F77:M77" si="13">F78+F81+F84+F85+F86+F87+F88</f>
        <v>13086</v>
      </c>
      <c r="G77" s="72">
        <f t="shared" si="13"/>
        <v>1633</v>
      </c>
      <c r="H77" s="73">
        <f t="shared" si="13"/>
        <v>702</v>
      </c>
      <c r="I77" s="72">
        <f t="shared" si="13"/>
        <v>702</v>
      </c>
      <c r="J77" s="74">
        <f t="shared" si="13"/>
        <v>3924</v>
      </c>
      <c r="K77" s="72">
        <f t="shared" si="13"/>
        <v>596</v>
      </c>
      <c r="L77" s="72">
        <f t="shared" si="13"/>
        <v>166</v>
      </c>
      <c r="M77" s="72">
        <f t="shared" si="13"/>
        <v>175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9942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2826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9942</v>
      </c>
      <c r="G80" s="93">
        <v>0</v>
      </c>
      <c r="H80" s="94">
        <v>0</v>
      </c>
      <c r="I80" s="93">
        <v>0</v>
      </c>
      <c r="J80" s="95">
        <v>2826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148</v>
      </c>
      <c r="F81" s="86">
        <f t="shared" ref="F81:M81" si="15">SUM(F82:F83)</f>
        <v>3126</v>
      </c>
      <c r="G81" s="86">
        <f t="shared" si="15"/>
        <v>1633</v>
      </c>
      <c r="H81" s="87">
        <f t="shared" si="15"/>
        <v>702</v>
      </c>
      <c r="I81" s="86">
        <f t="shared" si="15"/>
        <v>702</v>
      </c>
      <c r="J81" s="88">
        <f t="shared" si="15"/>
        <v>1098</v>
      </c>
      <c r="K81" s="86">
        <f t="shared" si="15"/>
        <v>596</v>
      </c>
      <c r="L81" s="86">
        <f t="shared" si="15"/>
        <v>166</v>
      </c>
      <c r="M81" s="86">
        <f t="shared" si="15"/>
        <v>175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148</v>
      </c>
      <c r="F83" s="93">
        <v>3126</v>
      </c>
      <c r="G83" s="93">
        <v>1633</v>
      </c>
      <c r="H83" s="94">
        <v>702</v>
      </c>
      <c r="I83" s="93">
        <v>702</v>
      </c>
      <c r="J83" s="95">
        <v>1098</v>
      </c>
      <c r="K83" s="93">
        <v>596</v>
      </c>
      <c r="L83" s="93">
        <v>166</v>
      </c>
      <c r="M83" s="93">
        <v>175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18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36759</v>
      </c>
      <c r="F92" s="46">
        <f t="shared" ref="F92:M92" si="16">F4+F51+F77+F90</f>
        <v>151353</v>
      </c>
      <c r="G92" s="46">
        <f t="shared" si="16"/>
        <v>164696</v>
      </c>
      <c r="H92" s="47">
        <f t="shared" si="16"/>
        <v>215951</v>
      </c>
      <c r="I92" s="46">
        <f t="shared" si="16"/>
        <v>233227</v>
      </c>
      <c r="J92" s="48">
        <f t="shared" si="16"/>
        <v>222552</v>
      </c>
      <c r="K92" s="46">
        <f t="shared" si="16"/>
        <v>267985</v>
      </c>
      <c r="L92" s="46">
        <f t="shared" si="16"/>
        <v>301753</v>
      </c>
      <c r="M92" s="46">
        <f t="shared" si="16"/>
        <v>319055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196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560377</v>
      </c>
      <c r="F4" s="72">
        <f t="shared" ref="F4:M4" si="0">F5+F8+F47</f>
        <v>647415</v>
      </c>
      <c r="G4" s="72">
        <f t="shared" si="0"/>
        <v>695766</v>
      </c>
      <c r="H4" s="73">
        <f t="shared" si="0"/>
        <v>660459</v>
      </c>
      <c r="I4" s="72">
        <f t="shared" si="0"/>
        <v>668397</v>
      </c>
      <c r="J4" s="74">
        <f t="shared" si="0"/>
        <v>762246</v>
      </c>
      <c r="K4" s="72">
        <f t="shared" si="0"/>
        <v>764393</v>
      </c>
      <c r="L4" s="72">
        <f t="shared" si="0"/>
        <v>817109</v>
      </c>
      <c r="M4" s="72">
        <f t="shared" si="0"/>
        <v>867833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343626</v>
      </c>
      <c r="F5" s="100">
        <f t="shared" ref="F5:M5" si="1">SUM(F6:F7)</f>
        <v>410353</v>
      </c>
      <c r="G5" s="100">
        <f t="shared" si="1"/>
        <v>443536</v>
      </c>
      <c r="H5" s="101">
        <f t="shared" si="1"/>
        <v>489393</v>
      </c>
      <c r="I5" s="100">
        <f t="shared" si="1"/>
        <v>491838</v>
      </c>
      <c r="J5" s="102">
        <f t="shared" si="1"/>
        <v>484376</v>
      </c>
      <c r="K5" s="100">
        <f t="shared" si="1"/>
        <v>526016</v>
      </c>
      <c r="L5" s="100">
        <f t="shared" si="1"/>
        <v>555315</v>
      </c>
      <c r="M5" s="100">
        <f t="shared" si="1"/>
        <v>574504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301276</v>
      </c>
      <c r="F6" s="79">
        <v>364525</v>
      </c>
      <c r="G6" s="79">
        <v>390978</v>
      </c>
      <c r="H6" s="80">
        <v>436274</v>
      </c>
      <c r="I6" s="79">
        <v>437984</v>
      </c>
      <c r="J6" s="81">
        <v>430522</v>
      </c>
      <c r="K6" s="79">
        <v>476129</v>
      </c>
      <c r="L6" s="79">
        <v>502985</v>
      </c>
      <c r="M6" s="79">
        <v>521048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42350</v>
      </c>
      <c r="F7" s="93">
        <v>45828</v>
      </c>
      <c r="G7" s="93">
        <v>52558</v>
      </c>
      <c r="H7" s="94">
        <v>53119</v>
      </c>
      <c r="I7" s="93">
        <v>53854</v>
      </c>
      <c r="J7" s="95">
        <v>53854</v>
      </c>
      <c r="K7" s="93">
        <v>49887</v>
      </c>
      <c r="L7" s="93">
        <v>52330</v>
      </c>
      <c r="M7" s="93">
        <v>53456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216751</v>
      </c>
      <c r="F8" s="100">
        <f t="shared" ref="F8:M8" si="2">SUM(F9:F46)</f>
        <v>237060</v>
      </c>
      <c r="G8" s="100">
        <f t="shared" si="2"/>
        <v>252230</v>
      </c>
      <c r="H8" s="101">
        <f t="shared" si="2"/>
        <v>171066</v>
      </c>
      <c r="I8" s="100">
        <f t="shared" si="2"/>
        <v>176559</v>
      </c>
      <c r="J8" s="102">
        <f t="shared" si="2"/>
        <v>277870</v>
      </c>
      <c r="K8" s="100">
        <f t="shared" si="2"/>
        <v>238377</v>
      </c>
      <c r="L8" s="100">
        <f t="shared" si="2"/>
        <v>261794</v>
      </c>
      <c r="M8" s="100">
        <f t="shared" si="2"/>
        <v>293329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43</v>
      </c>
      <c r="G9" s="79">
        <v>35</v>
      </c>
      <c r="H9" s="80">
        <v>16</v>
      </c>
      <c r="I9" s="79">
        <v>16</v>
      </c>
      <c r="J9" s="81">
        <v>266</v>
      </c>
      <c r="K9" s="79">
        <v>266</v>
      </c>
      <c r="L9" s="79">
        <v>280</v>
      </c>
      <c r="M9" s="79">
        <v>295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144</v>
      </c>
      <c r="F10" s="86">
        <v>327</v>
      </c>
      <c r="G10" s="86">
        <v>434</v>
      </c>
      <c r="H10" s="87">
        <v>20</v>
      </c>
      <c r="I10" s="86">
        <v>20</v>
      </c>
      <c r="J10" s="88">
        <v>537</v>
      </c>
      <c r="K10" s="86">
        <v>537</v>
      </c>
      <c r="L10" s="86">
        <v>566</v>
      </c>
      <c r="M10" s="86">
        <v>597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1336</v>
      </c>
      <c r="F11" s="86">
        <v>1983</v>
      </c>
      <c r="G11" s="86">
        <v>2799</v>
      </c>
      <c r="H11" s="87">
        <v>11001</v>
      </c>
      <c r="I11" s="86">
        <v>11001</v>
      </c>
      <c r="J11" s="88">
        <v>1006</v>
      </c>
      <c r="K11" s="86">
        <v>500</v>
      </c>
      <c r="L11" s="86">
        <v>1054</v>
      </c>
      <c r="M11" s="86">
        <v>1111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24</v>
      </c>
      <c r="H13" s="87">
        <v>0</v>
      </c>
      <c r="I13" s="86">
        <v>0</v>
      </c>
      <c r="J13" s="88">
        <v>78</v>
      </c>
      <c r="K13" s="86">
        <v>78</v>
      </c>
      <c r="L13" s="86">
        <v>82</v>
      </c>
      <c r="M13" s="86">
        <v>86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80</v>
      </c>
      <c r="F14" s="86">
        <v>11</v>
      </c>
      <c r="G14" s="86">
        <v>0</v>
      </c>
      <c r="H14" s="87">
        <v>0</v>
      </c>
      <c r="I14" s="86">
        <v>0</v>
      </c>
      <c r="J14" s="88">
        <v>149</v>
      </c>
      <c r="K14" s="86">
        <v>149</v>
      </c>
      <c r="L14" s="86">
        <v>157</v>
      </c>
      <c r="M14" s="86">
        <v>165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1239</v>
      </c>
      <c r="F15" s="86">
        <v>665</v>
      </c>
      <c r="G15" s="86">
        <v>1584</v>
      </c>
      <c r="H15" s="87">
        <v>1250</v>
      </c>
      <c r="I15" s="86">
        <v>1250</v>
      </c>
      <c r="J15" s="88">
        <v>156</v>
      </c>
      <c r="K15" s="86">
        <v>156</v>
      </c>
      <c r="L15" s="86">
        <v>164</v>
      </c>
      <c r="M15" s="86">
        <v>173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11340</v>
      </c>
      <c r="F16" s="86">
        <v>8349</v>
      </c>
      <c r="G16" s="86">
        <v>14637</v>
      </c>
      <c r="H16" s="87">
        <v>45</v>
      </c>
      <c r="I16" s="86">
        <v>45</v>
      </c>
      <c r="J16" s="88">
        <v>8985</v>
      </c>
      <c r="K16" s="86">
        <v>2500</v>
      </c>
      <c r="L16" s="86">
        <v>4216</v>
      </c>
      <c r="M16" s="86">
        <v>4444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2408</v>
      </c>
      <c r="G17" s="86">
        <v>710</v>
      </c>
      <c r="H17" s="87">
        <v>0</v>
      </c>
      <c r="I17" s="86">
        <v>0</v>
      </c>
      <c r="J17" s="88">
        <v>286</v>
      </c>
      <c r="K17" s="86">
        <v>286</v>
      </c>
      <c r="L17" s="86">
        <v>301</v>
      </c>
      <c r="M17" s="86">
        <v>317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44412</v>
      </c>
      <c r="F19" s="86">
        <v>29759</v>
      </c>
      <c r="G19" s="86">
        <v>35022</v>
      </c>
      <c r="H19" s="87">
        <v>25000</v>
      </c>
      <c r="I19" s="86">
        <v>25000</v>
      </c>
      <c r="J19" s="88">
        <v>40254</v>
      </c>
      <c r="K19" s="86">
        <v>41968</v>
      </c>
      <c r="L19" s="86">
        <v>44761</v>
      </c>
      <c r="M19" s="86">
        <v>47179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6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3008</v>
      </c>
      <c r="G22" s="86">
        <v>25955</v>
      </c>
      <c r="H22" s="87">
        <v>6986</v>
      </c>
      <c r="I22" s="86">
        <v>6986</v>
      </c>
      <c r="J22" s="88">
        <v>29436</v>
      </c>
      <c r="K22" s="86">
        <v>30555</v>
      </c>
      <c r="L22" s="86">
        <v>32732</v>
      </c>
      <c r="M22" s="86">
        <v>34499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21224</v>
      </c>
      <c r="G23" s="86">
        <v>24853</v>
      </c>
      <c r="H23" s="87">
        <v>22820</v>
      </c>
      <c r="I23" s="86">
        <v>22820</v>
      </c>
      <c r="J23" s="88">
        <v>26755</v>
      </c>
      <c r="K23" s="86">
        <v>28227</v>
      </c>
      <c r="L23" s="86">
        <v>29751</v>
      </c>
      <c r="M23" s="86">
        <v>31358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142</v>
      </c>
      <c r="H25" s="87">
        <v>0</v>
      </c>
      <c r="I25" s="86">
        <v>0</v>
      </c>
      <c r="J25" s="88">
        <v>70</v>
      </c>
      <c r="K25" s="86">
        <v>70</v>
      </c>
      <c r="L25" s="86">
        <v>74</v>
      </c>
      <c r="M25" s="86">
        <v>78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1008</v>
      </c>
      <c r="K27" s="86">
        <v>1008</v>
      </c>
      <c r="L27" s="86">
        <v>1062</v>
      </c>
      <c r="M27" s="86">
        <v>1119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33425</v>
      </c>
      <c r="F29" s="86">
        <v>23167</v>
      </c>
      <c r="G29" s="86">
        <v>1619</v>
      </c>
      <c r="H29" s="87">
        <v>87</v>
      </c>
      <c r="I29" s="86">
        <v>87</v>
      </c>
      <c r="J29" s="88">
        <v>1509</v>
      </c>
      <c r="K29" s="86">
        <v>0</v>
      </c>
      <c r="L29" s="86">
        <v>4936</v>
      </c>
      <c r="M29" s="86">
        <v>10971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12163</v>
      </c>
      <c r="F30" s="86">
        <v>3160</v>
      </c>
      <c r="G30" s="86">
        <v>3310</v>
      </c>
      <c r="H30" s="87">
        <v>4082</v>
      </c>
      <c r="I30" s="86">
        <v>4082</v>
      </c>
      <c r="J30" s="88">
        <v>7372</v>
      </c>
      <c r="K30" s="86">
        <v>7424</v>
      </c>
      <c r="L30" s="86">
        <v>7825</v>
      </c>
      <c r="M30" s="86">
        <v>14570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1389</v>
      </c>
      <c r="G32" s="86">
        <v>1075</v>
      </c>
      <c r="H32" s="87">
        <v>0</v>
      </c>
      <c r="I32" s="86">
        <v>0</v>
      </c>
      <c r="J32" s="88">
        <v>1997</v>
      </c>
      <c r="K32" s="86">
        <v>1000</v>
      </c>
      <c r="L32" s="86">
        <v>1054</v>
      </c>
      <c r="M32" s="86">
        <v>1111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59074</v>
      </c>
      <c r="F33" s="86">
        <v>2877</v>
      </c>
      <c r="G33" s="86">
        <v>53024</v>
      </c>
      <c r="H33" s="87">
        <v>41468</v>
      </c>
      <c r="I33" s="86">
        <v>41468</v>
      </c>
      <c r="J33" s="88">
        <v>71227</v>
      </c>
      <c r="K33" s="86">
        <v>64925</v>
      </c>
      <c r="L33" s="86">
        <v>69329</v>
      </c>
      <c r="M33" s="86">
        <v>83479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37808</v>
      </c>
      <c r="G34" s="86">
        <v>36709</v>
      </c>
      <c r="H34" s="87">
        <v>11183</v>
      </c>
      <c r="I34" s="86">
        <v>11183</v>
      </c>
      <c r="J34" s="88">
        <v>33476</v>
      </c>
      <c r="K34" s="86">
        <v>25119</v>
      </c>
      <c r="L34" s="86">
        <v>28025</v>
      </c>
      <c r="M34" s="86">
        <v>24440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56416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5117</v>
      </c>
      <c r="F37" s="86">
        <v>5670</v>
      </c>
      <c r="G37" s="86">
        <v>8144</v>
      </c>
      <c r="H37" s="87">
        <v>5025</v>
      </c>
      <c r="I37" s="86">
        <v>5025</v>
      </c>
      <c r="J37" s="88">
        <v>5659</v>
      </c>
      <c r="K37" s="86">
        <v>5659</v>
      </c>
      <c r="L37" s="86">
        <v>5965</v>
      </c>
      <c r="M37" s="86">
        <v>6287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20904</v>
      </c>
      <c r="F38" s="86">
        <v>2543</v>
      </c>
      <c r="G38" s="86">
        <v>2543</v>
      </c>
      <c r="H38" s="87">
        <v>1000</v>
      </c>
      <c r="I38" s="86">
        <v>1000</v>
      </c>
      <c r="J38" s="88">
        <v>2950</v>
      </c>
      <c r="K38" s="86">
        <v>2950</v>
      </c>
      <c r="L38" s="86">
        <v>3109</v>
      </c>
      <c r="M38" s="86">
        <v>3277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19575</v>
      </c>
      <c r="F39" s="86">
        <v>15241</v>
      </c>
      <c r="G39" s="86">
        <v>11865</v>
      </c>
      <c r="H39" s="87">
        <v>21584</v>
      </c>
      <c r="I39" s="86">
        <v>27077</v>
      </c>
      <c r="J39" s="88">
        <v>14733</v>
      </c>
      <c r="K39" s="86">
        <v>10000</v>
      </c>
      <c r="L39" s="86">
        <v>10540</v>
      </c>
      <c r="M39" s="86">
        <v>11109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19584</v>
      </c>
      <c r="G40" s="86">
        <v>23206</v>
      </c>
      <c r="H40" s="87">
        <v>18699</v>
      </c>
      <c r="I40" s="86">
        <v>18699</v>
      </c>
      <c r="J40" s="88">
        <v>26001</v>
      </c>
      <c r="K40" s="86">
        <v>12699</v>
      </c>
      <c r="L40" s="86">
        <v>13385</v>
      </c>
      <c r="M40" s="86">
        <v>14108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98</v>
      </c>
      <c r="G41" s="86">
        <v>939</v>
      </c>
      <c r="H41" s="87">
        <v>0</v>
      </c>
      <c r="I41" s="86">
        <v>0</v>
      </c>
      <c r="J41" s="88">
        <v>991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5424</v>
      </c>
      <c r="F42" s="86">
        <v>0</v>
      </c>
      <c r="G42" s="86">
        <v>2269</v>
      </c>
      <c r="H42" s="87">
        <v>0</v>
      </c>
      <c r="I42" s="86">
        <v>0</v>
      </c>
      <c r="J42" s="88">
        <v>1702</v>
      </c>
      <c r="K42" s="86">
        <v>1500</v>
      </c>
      <c r="L42" s="86">
        <v>1581</v>
      </c>
      <c r="M42" s="86">
        <v>1666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2456</v>
      </c>
      <c r="F43" s="86">
        <v>98</v>
      </c>
      <c r="G43" s="86">
        <v>164</v>
      </c>
      <c r="H43" s="87">
        <v>800</v>
      </c>
      <c r="I43" s="86">
        <v>800</v>
      </c>
      <c r="J43" s="88">
        <v>232</v>
      </c>
      <c r="K43" s="86">
        <v>232</v>
      </c>
      <c r="L43" s="86">
        <v>245</v>
      </c>
      <c r="M43" s="86">
        <v>258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1226</v>
      </c>
      <c r="G44" s="86">
        <v>949</v>
      </c>
      <c r="H44" s="87">
        <v>0</v>
      </c>
      <c r="I44" s="86">
        <v>0</v>
      </c>
      <c r="J44" s="88">
        <v>1024</v>
      </c>
      <c r="K44" s="86">
        <v>569</v>
      </c>
      <c r="L44" s="86">
        <v>600</v>
      </c>
      <c r="M44" s="86">
        <v>632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62</v>
      </c>
      <c r="F45" s="86">
        <v>0</v>
      </c>
      <c r="G45" s="86">
        <v>219</v>
      </c>
      <c r="H45" s="87">
        <v>0</v>
      </c>
      <c r="I45" s="86">
        <v>0</v>
      </c>
      <c r="J45" s="88">
        <v>11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2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0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2</v>
      </c>
      <c r="G48" s="79">
        <v>0</v>
      </c>
      <c r="H48" s="80">
        <v>0</v>
      </c>
      <c r="I48" s="79">
        <v>0</v>
      </c>
      <c r="J48" s="81">
        <v>0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699</v>
      </c>
      <c r="F51" s="72">
        <f t="shared" ref="F51:M51" si="4">F52+F59+F62+F63+F64+F72+F73</f>
        <v>2198</v>
      </c>
      <c r="G51" s="72">
        <f t="shared" si="4"/>
        <v>2457</v>
      </c>
      <c r="H51" s="73">
        <f t="shared" si="4"/>
        <v>1770</v>
      </c>
      <c r="I51" s="72">
        <f t="shared" si="4"/>
        <v>1770</v>
      </c>
      <c r="J51" s="74">
        <f t="shared" si="4"/>
        <v>2097</v>
      </c>
      <c r="K51" s="72">
        <f t="shared" si="4"/>
        <v>1860</v>
      </c>
      <c r="L51" s="72">
        <f t="shared" si="4"/>
        <v>1989</v>
      </c>
      <c r="M51" s="72">
        <f t="shared" si="4"/>
        <v>2094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864</v>
      </c>
      <c r="G72" s="86">
        <v>1039</v>
      </c>
      <c r="H72" s="87">
        <v>604</v>
      </c>
      <c r="I72" s="86">
        <v>604</v>
      </c>
      <c r="J72" s="88">
        <v>793</v>
      </c>
      <c r="K72" s="86">
        <v>635</v>
      </c>
      <c r="L72" s="86">
        <v>679</v>
      </c>
      <c r="M72" s="86">
        <v>715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699</v>
      </c>
      <c r="F73" s="86">
        <f t="shared" ref="F73:M73" si="12">SUM(F74:F75)</f>
        <v>1334</v>
      </c>
      <c r="G73" s="86">
        <f t="shared" si="12"/>
        <v>1418</v>
      </c>
      <c r="H73" s="87">
        <f t="shared" si="12"/>
        <v>1166</v>
      </c>
      <c r="I73" s="86">
        <f t="shared" si="12"/>
        <v>1166</v>
      </c>
      <c r="J73" s="88">
        <f t="shared" si="12"/>
        <v>1304</v>
      </c>
      <c r="K73" s="86">
        <f t="shared" si="12"/>
        <v>1225</v>
      </c>
      <c r="L73" s="86">
        <f t="shared" si="12"/>
        <v>1310</v>
      </c>
      <c r="M73" s="86">
        <f t="shared" si="12"/>
        <v>1379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699</v>
      </c>
      <c r="F75" s="93">
        <v>1334</v>
      </c>
      <c r="G75" s="93">
        <v>1418</v>
      </c>
      <c r="H75" s="94">
        <v>1166</v>
      </c>
      <c r="I75" s="93">
        <v>1166</v>
      </c>
      <c r="J75" s="95">
        <v>1304</v>
      </c>
      <c r="K75" s="93">
        <v>1225</v>
      </c>
      <c r="L75" s="93">
        <v>1310</v>
      </c>
      <c r="M75" s="93">
        <v>1379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9560</v>
      </c>
      <c r="F77" s="72">
        <f t="shared" ref="F77:M77" si="13">F78+F81+F84+F85+F86+F87+F88</f>
        <v>15898</v>
      </c>
      <c r="G77" s="72">
        <f t="shared" si="13"/>
        <v>31315</v>
      </c>
      <c r="H77" s="73">
        <f t="shared" si="13"/>
        <v>19219</v>
      </c>
      <c r="I77" s="72">
        <f t="shared" si="13"/>
        <v>19219</v>
      </c>
      <c r="J77" s="74">
        <f t="shared" si="13"/>
        <v>25684</v>
      </c>
      <c r="K77" s="72">
        <f t="shared" si="13"/>
        <v>20219</v>
      </c>
      <c r="L77" s="72">
        <f t="shared" si="13"/>
        <v>21106</v>
      </c>
      <c r="M77" s="72">
        <f t="shared" si="13"/>
        <v>19365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2756</v>
      </c>
      <c r="G78" s="100">
        <f t="shared" si="14"/>
        <v>0</v>
      </c>
      <c r="H78" s="101">
        <f t="shared" si="14"/>
        <v>0</v>
      </c>
      <c r="I78" s="100">
        <f t="shared" si="14"/>
        <v>0</v>
      </c>
      <c r="J78" s="102">
        <f t="shared" si="14"/>
        <v>7555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7555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2756</v>
      </c>
      <c r="G80" s="93">
        <v>0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9560</v>
      </c>
      <c r="F81" s="86">
        <f t="shared" ref="F81:M81" si="15">SUM(F82:F83)</f>
        <v>13142</v>
      </c>
      <c r="G81" s="86">
        <f t="shared" si="15"/>
        <v>31255</v>
      </c>
      <c r="H81" s="87">
        <f t="shared" si="15"/>
        <v>19219</v>
      </c>
      <c r="I81" s="86">
        <f t="shared" si="15"/>
        <v>19219</v>
      </c>
      <c r="J81" s="88">
        <f t="shared" si="15"/>
        <v>18129</v>
      </c>
      <c r="K81" s="86">
        <f t="shared" si="15"/>
        <v>20219</v>
      </c>
      <c r="L81" s="86">
        <f t="shared" si="15"/>
        <v>21106</v>
      </c>
      <c r="M81" s="86">
        <f t="shared" si="15"/>
        <v>19365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9560</v>
      </c>
      <c r="F83" s="93">
        <v>13142</v>
      </c>
      <c r="G83" s="93">
        <v>31255</v>
      </c>
      <c r="H83" s="94">
        <v>19219</v>
      </c>
      <c r="I83" s="93">
        <v>19219</v>
      </c>
      <c r="J83" s="95">
        <v>18129</v>
      </c>
      <c r="K83" s="93">
        <v>20219</v>
      </c>
      <c r="L83" s="93">
        <v>21106</v>
      </c>
      <c r="M83" s="93">
        <v>19365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60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570636</v>
      </c>
      <c r="F92" s="46">
        <f t="shared" ref="F92:M92" si="16">F4+F51+F77+F90</f>
        <v>665511</v>
      </c>
      <c r="G92" s="46">
        <f t="shared" si="16"/>
        <v>729538</v>
      </c>
      <c r="H92" s="47">
        <f t="shared" si="16"/>
        <v>681448</v>
      </c>
      <c r="I92" s="46">
        <f t="shared" si="16"/>
        <v>689386</v>
      </c>
      <c r="J92" s="48">
        <f t="shared" si="16"/>
        <v>790027</v>
      </c>
      <c r="K92" s="46">
        <f t="shared" si="16"/>
        <v>786472</v>
      </c>
      <c r="L92" s="46">
        <f t="shared" si="16"/>
        <v>840204</v>
      </c>
      <c r="M92" s="46">
        <f t="shared" si="16"/>
        <v>889292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197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66744</v>
      </c>
      <c r="F4" s="72">
        <f t="shared" ref="F4:M4" si="0">F5+F8+F47</f>
        <v>69006</v>
      </c>
      <c r="G4" s="72">
        <f t="shared" si="0"/>
        <v>85141</v>
      </c>
      <c r="H4" s="73">
        <f t="shared" si="0"/>
        <v>86401</v>
      </c>
      <c r="I4" s="72">
        <f t="shared" si="0"/>
        <v>89951</v>
      </c>
      <c r="J4" s="74">
        <f t="shared" si="0"/>
        <v>89194</v>
      </c>
      <c r="K4" s="72">
        <f t="shared" si="0"/>
        <v>109393</v>
      </c>
      <c r="L4" s="72">
        <f t="shared" si="0"/>
        <v>119811</v>
      </c>
      <c r="M4" s="72">
        <f t="shared" si="0"/>
        <v>124258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36715</v>
      </c>
      <c r="F5" s="100">
        <f t="shared" ref="F5:M5" si="1">SUM(F6:F7)</f>
        <v>23648</v>
      </c>
      <c r="G5" s="100">
        <f t="shared" si="1"/>
        <v>32901</v>
      </c>
      <c r="H5" s="101">
        <f t="shared" si="1"/>
        <v>38764</v>
      </c>
      <c r="I5" s="100">
        <f t="shared" si="1"/>
        <v>39764</v>
      </c>
      <c r="J5" s="102">
        <f t="shared" si="1"/>
        <v>28486</v>
      </c>
      <c r="K5" s="100">
        <f t="shared" si="1"/>
        <v>45265</v>
      </c>
      <c r="L5" s="100">
        <f t="shared" si="1"/>
        <v>47947</v>
      </c>
      <c r="M5" s="100">
        <f t="shared" si="1"/>
        <v>51829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32253</v>
      </c>
      <c r="F6" s="79">
        <v>21476</v>
      </c>
      <c r="G6" s="79">
        <v>29786</v>
      </c>
      <c r="H6" s="80">
        <v>35072</v>
      </c>
      <c r="I6" s="79">
        <v>36072</v>
      </c>
      <c r="J6" s="81">
        <v>26333</v>
      </c>
      <c r="K6" s="79">
        <v>43176</v>
      </c>
      <c r="L6" s="79">
        <v>45756</v>
      </c>
      <c r="M6" s="79">
        <v>49638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4462</v>
      </c>
      <c r="F7" s="93">
        <v>2172</v>
      </c>
      <c r="G7" s="93">
        <v>3115</v>
      </c>
      <c r="H7" s="94">
        <v>3692</v>
      </c>
      <c r="I7" s="93">
        <v>3692</v>
      </c>
      <c r="J7" s="95">
        <v>2153</v>
      </c>
      <c r="K7" s="93">
        <v>2089</v>
      </c>
      <c r="L7" s="93">
        <v>2191</v>
      </c>
      <c r="M7" s="93">
        <v>2191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30029</v>
      </c>
      <c r="F8" s="100">
        <f t="shared" ref="F8:M8" si="2">SUM(F9:F46)</f>
        <v>45358</v>
      </c>
      <c r="G8" s="100">
        <f t="shared" si="2"/>
        <v>52240</v>
      </c>
      <c r="H8" s="101">
        <f t="shared" si="2"/>
        <v>47637</v>
      </c>
      <c r="I8" s="100">
        <f t="shared" si="2"/>
        <v>50187</v>
      </c>
      <c r="J8" s="102">
        <f t="shared" si="2"/>
        <v>60704</v>
      </c>
      <c r="K8" s="100">
        <f t="shared" si="2"/>
        <v>64128</v>
      </c>
      <c r="L8" s="100">
        <f t="shared" si="2"/>
        <v>71864</v>
      </c>
      <c r="M8" s="100">
        <f t="shared" si="2"/>
        <v>72429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14379</v>
      </c>
      <c r="F9" s="79">
        <v>2716</v>
      </c>
      <c r="G9" s="79">
        <v>4299</v>
      </c>
      <c r="H9" s="80">
        <v>11304</v>
      </c>
      <c r="I9" s="79">
        <v>12504</v>
      </c>
      <c r="J9" s="81">
        <v>3755</v>
      </c>
      <c r="K9" s="79">
        <v>14154</v>
      </c>
      <c r="L9" s="79">
        <v>14918</v>
      </c>
      <c r="M9" s="79">
        <v>15723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144</v>
      </c>
      <c r="G10" s="86">
        <v>118</v>
      </c>
      <c r="H10" s="87">
        <v>29</v>
      </c>
      <c r="I10" s="86">
        <v>29</v>
      </c>
      <c r="J10" s="88">
        <v>39</v>
      </c>
      <c r="K10" s="86">
        <v>95</v>
      </c>
      <c r="L10" s="86">
        <v>99</v>
      </c>
      <c r="M10" s="86">
        <v>104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0</v>
      </c>
      <c r="F11" s="86">
        <v>344</v>
      </c>
      <c r="G11" s="86">
        <v>746</v>
      </c>
      <c r="H11" s="87">
        <v>0</v>
      </c>
      <c r="I11" s="86">
        <v>0</v>
      </c>
      <c r="J11" s="88">
        <v>1031</v>
      </c>
      <c r="K11" s="86">
        <v>913</v>
      </c>
      <c r="L11" s="86">
        <v>957</v>
      </c>
      <c r="M11" s="86">
        <v>980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3</v>
      </c>
      <c r="G13" s="86">
        <v>320</v>
      </c>
      <c r="H13" s="87">
        <v>188</v>
      </c>
      <c r="I13" s="86">
        <v>188</v>
      </c>
      <c r="J13" s="88">
        <v>378</v>
      </c>
      <c r="K13" s="86">
        <v>401</v>
      </c>
      <c r="L13" s="86">
        <v>422</v>
      </c>
      <c r="M13" s="86">
        <v>444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10</v>
      </c>
      <c r="F14" s="86">
        <v>401</v>
      </c>
      <c r="G14" s="86">
        <v>419</v>
      </c>
      <c r="H14" s="87">
        <v>260</v>
      </c>
      <c r="I14" s="86">
        <v>260</v>
      </c>
      <c r="J14" s="88">
        <v>462</v>
      </c>
      <c r="K14" s="86">
        <v>330</v>
      </c>
      <c r="L14" s="86">
        <v>348</v>
      </c>
      <c r="M14" s="86">
        <v>366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350</v>
      </c>
      <c r="F15" s="86">
        <v>797</v>
      </c>
      <c r="G15" s="86">
        <v>67</v>
      </c>
      <c r="H15" s="87">
        <v>185</v>
      </c>
      <c r="I15" s="86">
        <v>185</v>
      </c>
      <c r="J15" s="88">
        <v>113</v>
      </c>
      <c r="K15" s="86">
        <v>348</v>
      </c>
      <c r="L15" s="86">
        <v>364</v>
      </c>
      <c r="M15" s="86">
        <v>384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144</v>
      </c>
      <c r="G16" s="86">
        <v>272</v>
      </c>
      <c r="H16" s="87">
        <v>95</v>
      </c>
      <c r="I16" s="86">
        <v>95</v>
      </c>
      <c r="J16" s="88">
        <v>150</v>
      </c>
      <c r="K16" s="86">
        <v>1423</v>
      </c>
      <c r="L16" s="86">
        <v>577</v>
      </c>
      <c r="M16" s="86">
        <v>608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122</v>
      </c>
      <c r="G17" s="86">
        <v>114</v>
      </c>
      <c r="H17" s="87">
        <v>0</v>
      </c>
      <c r="I17" s="86">
        <v>0</v>
      </c>
      <c r="J17" s="88">
        <v>121</v>
      </c>
      <c r="K17" s="86">
        <v>843</v>
      </c>
      <c r="L17" s="86">
        <v>889</v>
      </c>
      <c r="M17" s="86">
        <v>937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140</v>
      </c>
      <c r="G22" s="86">
        <v>167</v>
      </c>
      <c r="H22" s="87">
        <v>97</v>
      </c>
      <c r="I22" s="86">
        <v>97</v>
      </c>
      <c r="J22" s="88">
        <v>181</v>
      </c>
      <c r="K22" s="86">
        <v>0</v>
      </c>
      <c r="L22" s="86">
        <v>0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55</v>
      </c>
      <c r="G23" s="86">
        <v>14</v>
      </c>
      <c r="H23" s="87">
        <v>0</v>
      </c>
      <c r="I23" s="86">
        <v>0</v>
      </c>
      <c r="J23" s="88">
        <v>0</v>
      </c>
      <c r="K23" s="86">
        <v>496</v>
      </c>
      <c r="L23" s="86">
        <v>519</v>
      </c>
      <c r="M23" s="86">
        <v>547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40</v>
      </c>
      <c r="H25" s="87">
        <v>0</v>
      </c>
      <c r="I25" s="86">
        <v>0</v>
      </c>
      <c r="J25" s="88">
        <v>0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0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26</v>
      </c>
      <c r="G29" s="86">
        <v>3</v>
      </c>
      <c r="H29" s="87">
        <v>0</v>
      </c>
      <c r="I29" s="86">
        <v>0</v>
      </c>
      <c r="J29" s="88">
        <v>0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200</v>
      </c>
      <c r="F30" s="86">
        <v>0</v>
      </c>
      <c r="G30" s="86">
        <v>0</v>
      </c>
      <c r="H30" s="87">
        <v>180</v>
      </c>
      <c r="I30" s="86">
        <v>180</v>
      </c>
      <c r="J30" s="88">
        <v>473</v>
      </c>
      <c r="K30" s="86">
        <v>198</v>
      </c>
      <c r="L30" s="86">
        <v>209</v>
      </c>
      <c r="M30" s="86">
        <v>220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3</v>
      </c>
      <c r="G32" s="86">
        <v>15</v>
      </c>
      <c r="H32" s="87">
        <v>0</v>
      </c>
      <c r="I32" s="86">
        <v>0</v>
      </c>
      <c r="J32" s="88">
        <v>0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16</v>
      </c>
      <c r="G33" s="86">
        <v>11</v>
      </c>
      <c r="H33" s="87">
        <v>0</v>
      </c>
      <c r="I33" s="86">
        <v>0</v>
      </c>
      <c r="J33" s="88">
        <v>0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22</v>
      </c>
      <c r="H34" s="87">
        <v>0</v>
      </c>
      <c r="I34" s="86">
        <v>0</v>
      </c>
      <c r="J34" s="88">
        <v>0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0</v>
      </c>
      <c r="F37" s="86">
        <v>1070</v>
      </c>
      <c r="G37" s="86">
        <v>241</v>
      </c>
      <c r="H37" s="87">
        <v>59</v>
      </c>
      <c r="I37" s="86">
        <v>59</v>
      </c>
      <c r="J37" s="88">
        <v>824</v>
      </c>
      <c r="K37" s="86">
        <v>361</v>
      </c>
      <c r="L37" s="86">
        <v>380</v>
      </c>
      <c r="M37" s="86">
        <v>401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150</v>
      </c>
      <c r="F38" s="86">
        <v>734</v>
      </c>
      <c r="G38" s="86">
        <v>503</v>
      </c>
      <c r="H38" s="87">
        <v>0</v>
      </c>
      <c r="I38" s="86">
        <v>0</v>
      </c>
      <c r="J38" s="88">
        <v>530</v>
      </c>
      <c r="K38" s="86">
        <v>666</v>
      </c>
      <c r="L38" s="86">
        <v>702</v>
      </c>
      <c r="M38" s="86">
        <v>740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986</v>
      </c>
      <c r="F39" s="86">
        <v>1094</v>
      </c>
      <c r="G39" s="86">
        <v>5293</v>
      </c>
      <c r="H39" s="87">
        <v>10</v>
      </c>
      <c r="I39" s="86">
        <v>10</v>
      </c>
      <c r="J39" s="88">
        <v>3118</v>
      </c>
      <c r="K39" s="86">
        <v>3290</v>
      </c>
      <c r="L39" s="86">
        <v>3468</v>
      </c>
      <c r="M39" s="86">
        <v>3655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499</v>
      </c>
      <c r="G40" s="86">
        <v>564</v>
      </c>
      <c r="H40" s="87">
        <v>0</v>
      </c>
      <c r="I40" s="86">
        <v>0</v>
      </c>
      <c r="J40" s="88">
        <v>142</v>
      </c>
      <c r="K40" s="86">
        <v>150</v>
      </c>
      <c r="L40" s="86">
        <v>158</v>
      </c>
      <c r="M40" s="86">
        <v>167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1850</v>
      </c>
      <c r="F42" s="86">
        <v>7899</v>
      </c>
      <c r="G42" s="86">
        <v>17837</v>
      </c>
      <c r="H42" s="87">
        <v>14980</v>
      </c>
      <c r="I42" s="86">
        <v>16180</v>
      </c>
      <c r="J42" s="88">
        <v>16987</v>
      </c>
      <c r="K42" s="86">
        <v>11610</v>
      </c>
      <c r="L42" s="86">
        <v>12364</v>
      </c>
      <c r="M42" s="86">
        <v>13931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12104</v>
      </c>
      <c r="F43" s="86">
        <v>24780</v>
      </c>
      <c r="G43" s="86">
        <v>20969</v>
      </c>
      <c r="H43" s="87">
        <v>19364</v>
      </c>
      <c r="I43" s="86">
        <v>19514</v>
      </c>
      <c r="J43" s="88">
        <v>31820</v>
      </c>
      <c r="K43" s="86">
        <v>28175</v>
      </c>
      <c r="L43" s="86">
        <v>34778</v>
      </c>
      <c r="M43" s="86">
        <v>32471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3840</v>
      </c>
      <c r="G44" s="86">
        <v>9</v>
      </c>
      <c r="H44" s="87">
        <v>86</v>
      </c>
      <c r="I44" s="86">
        <v>86</v>
      </c>
      <c r="J44" s="88">
        <v>158</v>
      </c>
      <c r="K44" s="86">
        <v>167</v>
      </c>
      <c r="L44" s="86">
        <v>176</v>
      </c>
      <c r="M44" s="86">
        <v>186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531</v>
      </c>
      <c r="G45" s="86">
        <v>197</v>
      </c>
      <c r="H45" s="87">
        <v>800</v>
      </c>
      <c r="I45" s="86">
        <v>800</v>
      </c>
      <c r="J45" s="88">
        <v>422</v>
      </c>
      <c r="K45" s="86">
        <v>508</v>
      </c>
      <c r="L45" s="86">
        <v>536</v>
      </c>
      <c r="M45" s="86">
        <v>565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4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4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23</v>
      </c>
      <c r="F51" s="72">
        <f t="shared" ref="F51:M51" si="4">F52+F59+F62+F63+F64+F72+F73</f>
        <v>0</v>
      </c>
      <c r="G51" s="72">
        <f t="shared" si="4"/>
        <v>18</v>
      </c>
      <c r="H51" s="73">
        <f t="shared" si="4"/>
        <v>74</v>
      </c>
      <c r="I51" s="72">
        <f t="shared" si="4"/>
        <v>74</v>
      </c>
      <c r="J51" s="74">
        <f t="shared" si="4"/>
        <v>725</v>
      </c>
      <c r="K51" s="72">
        <f t="shared" si="4"/>
        <v>77</v>
      </c>
      <c r="L51" s="72">
        <f t="shared" si="4"/>
        <v>81</v>
      </c>
      <c r="M51" s="72">
        <f t="shared" si="4"/>
        <v>85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16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719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16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719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16</v>
      </c>
      <c r="F58" s="93">
        <v>0</v>
      </c>
      <c r="G58" s="93">
        <v>0</v>
      </c>
      <c r="H58" s="94">
        <v>0</v>
      </c>
      <c r="I58" s="93">
        <v>0</v>
      </c>
      <c r="J58" s="95">
        <v>719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7</v>
      </c>
      <c r="F73" s="86">
        <f t="shared" ref="F73:M73" si="12">SUM(F74:F75)</f>
        <v>0</v>
      </c>
      <c r="G73" s="86">
        <f t="shared" si="12"/>
        <v>18</v>
      </c>
      <c r="H73" s="87">
        <f t="shared" si="12"/>
        <v>74</v>
      </c>
      <c r="I73" s="86">
        <f t="shared" si="12"/>
        <v>74</v>
      </c>
      <c r="J73" s="88">
        <f t="shared" si="12"/>
        <v>6</v>
      </c>
      <c r="K73" s="86">
        <f t="shared" si="12"/>
        <v>77</v>
      </c>
      <c r="L73" s="86">
        <f t="shared" si="12"/>
        <v>81</v>
      </c>
      <c r="M73" s="86">
        <f t="shared" si="12"/>
        <v>85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7</v>
      </c>
      <c r="F75" s="93">
        <v>0</v>
      </c>
      <c r="G75" s="93">
        <v>18</v>
      </c>
      <c r="H75" s="94">
        <v>74</v>
      </c>
      <c r="I75" s="93">
        <v>74</v>
      </c>
      <c r="J75" s="95">
        <v>6</v>
      </c>
      <c r="K75" s="93">
        <v>77</v>
      </c>
      <c r="L75" s="93">
        <v>81</v>
      </c>
      <c r="M75" s="93">
        <v>85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0</v>
      </c>
      <c r="F77" s="72">
        <f t="shared" ref="F77:M77" si="13">F78+F81+F84+F85+F86+F87+F88</f>
        <v>146</v>
      </c>
      <c r="G77" s="72">
        <f t="shared" si="13"/>
        <v>1625</v>
      </c>
      <c r="H77" s="73">
        <f t="shared" si="13"/>
        <v>1216</v>
      </c>
      <c r="I77" s="72">
        <f t="shared" si="13"/>
        <v>6319</v>
      </c>
      <c r="J77" s="74">
        <f t="shared" si="13"/>
        <v>2120</v>
      </c>
      <c r="K77" s="72">
        <f t="shared" si="13"/>
        <v>1643</v>
      </c>
      <c r="L77" s="72">
        <f t="shared" si="13"/>
        <v>1949</v>
      </c>
      <c r="M77" s="72">
        <f t="shared" si="13"/>
        <v>1949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0</v>
      </c>
      <c r="F78" s="100">
        <f t="shared" ref="F78:M78" si="14">SUM(F79:F80)</f>
        <v>0</v>
      </c>
      <c r="G78" s="100">
        <f t="shared" si="14"/>
        <v>912</v>
      </c>
      <c r="H78" s="101">
        <f t="shared" si="14"/>
        <v>0</v>
      </c>
      <c r="I78" s="100">
        <f t="shared" si="14"/>
        <v>0</v>
      </c>
      <c r="J78" s="102">
        <f t="shared" si="14"/>
        <v>0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0</v>
      </c>
      <c r="F79" s="79">
        <v>0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0</v>
      </c>
      <c r="G80" s="93">
        <v>912</v>
      </c>
      <c r="H80" s="94">
        <v>0</v>
      </c>
      <c r="I80" s="93">
        <v>0</v>
      </c>
      <c r="J80" s="95">
        <v>0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146</v>
      </c>
      <c r="G81" s="86">
        <f t="shared" si="15"/>
        <v>713</v>
      </c>
      <c r="H81" s="87">
        <f t="shared" si="15"/>
        <v>1216</v>
      </c>
      <c r="I81" s="86">
        <f t="shared" si="15"/>
        <v>6319</v>
      </c>
      <c r="J81" s="88">
        <f t="shared" si="15"/>
        <v>2120</v>
      </c>
      <c r="K81" s="86">
        <f t="shared" si="15"/>
        <v>1643</v>
      </c>
      <c r="L81" s="86">
        <f t="shared" si="15"/>
        <v>1949</v>
      </c>
      <c r="M81" s="86">
        <f t="shared" si="15"/>
        <v>1949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1216</v>
      </c>
      <c r="I82" s="79">
        <v>1216</v>
      </c>
      <c r="J82" s="81">
        <v>1038</v>
      </c>
      <c r="K82" s="79">
        <v>1000</v>
      </c>
      <c r="L82" s="79">
        <v>1949</v>
      </c>
      <c r="M82" s="79">
        <v>1949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146</v>
      </c>
      <c r="G83" s="93">
        <v>713</v>
      </c>
      <c r="H83" s="94">
        <v>0</v>
      </c>
      <c r="I83" s="93">
        <v>5103</v>
      </c>
      <c r="J83" s="95">
        <v>1082</v>
      </c>
      <c r="K83" s="93">
        <v>643</v>
      </c>
      <c r="L83" s="93">
        <v>0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66767</v>
      </c>
      <c r="F92" s="46">
        <f t="shared" ref="F92:M92" si="16">F4+F51+F77+F90</f>
        <v>69152</v>
      </c>
      <c r="G92" s="46">
        <f t="shared" si="16"/>
        <v>86784</v>
      </c>
      <c r="H92" s="47">
        <f t="shared" si="16"/>
        <v>87691</v>
      </c>
      <c r="I92" s="46">
        <f t="shared" si="16"/>
        <v>96344</v>
      </c>
      <c r="J92" s="48">
        <f t="shared" si="16"/>
        <v>92039</v>
      </c>
      <c r="K92" s="46">
        <f t="shared" si="16"/>
        <v>111113</v>
      </c>
      <c r="L92" s="46">
        <f t="shared" si="16"/>
        <v>121841</v>
      </c>
      <c r="M92" s="46">
        <f t="shared" si="16"/>
        <v>126292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198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52183</v>
      </c>
      <c r="F4" s="72">
        <f t="shared" ref="F4:M4" si="0">F5+F8+F47</f>
        <v>60583</v>
      </c>
      <c r="G4" s="72">
        <f t="shared" si="0"/>
        <v>55970</v>
      </c>
      <c r="H4" s="73">
        <f t="shared" si="0"/>
        <v>79836</v>
      </c>
      <c r="I4" s="72">
        <f t="shared" si="0"/>
        <v>87289</v>
      </c>
      <c r="J4" s="74">
        <f t="shared" si="0"/>
        <v>85635</v>
      </c>
      <c r="K4" s="72">
        <f t="shared" si="0"/>
        <v>83906</v>
      </c>
      <c r="L4" s="72">
        <f t="shared" si="0"/>
        <v>91979</v>
      </c>
      <c r="M4" s="72">
        <f t="shared" si="0"/>
        <v>96987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21931</v>
      </c>
      <c r="F5" s="100">
        <f t="shared" ref="F5:M5" si="1">SUM(F6:F7)</f>
        <v>31652</v>
      </c>
      <c r="G5" s="100">
        <f t="shared" si="1"/>
        <v>34029</v>
      </c>
      <c r="H5" s="101">
        <f t="shared" si="1"/>
        <v>39620</v>
      </c>
      <c r="I5" s="100">
        <f t="shared" si="1"/>
        <v>55073</v>
      </c>
      <c r="J5" s="102">
        <f t="shared" si="1"/>
        <v>53478</v>
      </c>
      <c r="K5" s="100">
        <f t="shared" si="1"/>
        <v>56075</v>
      </c>
      <c r="L5" s="100">
        <f t="shared" si="1"/>
        <v>60166</v>
      </c>
      <c r="M5" s="100">
        <f t="shared" si="1"/>
        <v>63463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18460</v>
      </c>
      <c r="F6" s="79">
        <v>27825</v>
      </c>
      <c r="G6" s="79">
        <v>29264</v>
      </c>
      <c r="H6" s="80">
        <v>34835</v>
      </c>
      <c r="I6" s="79">
        <v>50288</v>
      </c>
      <c r="J6" s="81">
        <v>46200</v>
      </c>
      <c r="K6" s="79">
        <v>46607</v>
      </c>
      <c r="L6" s="79">
        <v>50193</v>
      </c>
      <c r="M6" s="79">
        <v>52951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3471</v>
      </c>
      <c r="F7" s="93">
        <v>3827</v>
      </c>
      <c r="G7" s="93">
        <v>4765</v>
      </c>
      <c r="H7" s="94">
        <v>4785</v>
      </c>
      <c r="I7" s="93">
        <v>4785</v>
      </c>
      <c r="J7" s="95">
        <v>7278</v>
      </c>
      <c r="K7" s="93">
        <v>9468</v>
      </c>
      <c r="L7" s="93">
        <v>9973</v>
      </c>
      <c r="M7" s="93">
        <v>10512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30252</v>
      </c>
      <c r="F8" s="100">
        <f t="shared" ref="F8:M8" si="2">SUM(F9:F46)</f>
        <v>28931</v>
      </c>
      <c r="G8" s="100">
        <f t="shared" si="2"/>
        <v>21941</v>
      </c>
      <c r="H8" s="101">
        <f t="shared" si="2"/>
        <v>40216</v>
      </c>
      <c r="I8" s="100">
        <f t="shared" si="2"/>
        <v>32216</v>
      </c>
      <c r="J8" s="102">
        <f t="shared" si="2"/>
        <v>32094</v>
      </c>
      <c r="K8" s="100">
        <f t="shared" si="2"/>
        <v>27831</v>
      </c>
      <c r="L8" s="100">
        <f t="shared" si="2"/>
        <v>31813</v>
      </c>
      <c r="M8" s="100">
        <f t="shared" si="2"/>
        <v>33524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1</v>
      </c>
      <c r="F9" s="79">
        <v>225</v>
      </c>
      <c r="G9" s="79">
        <v>7</v>
      </c>
      <c r="H9" s="80">
        <v>0</v>
      </c>
      <c r="I9" s="79">
        <v>0</v>
      </c>
      <c r="J9" s="81">
        <v>18</v>
      </c>
      <c r="K9" s="79">
        <v>5</v>
      </c>
      <c r="L9" s="79">
        <v>5</v>
      </c>
      <c r="M9" s="79">
        <v>5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0</v>
      </c>
      <c r="F10" s="86">
        <v>21</v>
      </c>
      <c r="G10" s="86">
        <v>0</v>
      </c>
      <c r="H10" s="87">
        <v>400</v>
      </c>
      <c r="I10" s="86">
        <v>400</v>
      </c>
      <c r="J10" s="88">
        <v>54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5</v>
      </c>
      <c r="F11" s="86">
        <v>233</v>
      </c>
      <c r="G11" s="86">
        <v>607</v>
      </c>
      <c r="H11" s="87">
        <v>2929</v>
      </c>
      <c r="I11" s="86">
        <v>2929</v>
      </c>
      <c r="J11" s="88">
        <v>1720</v>
      </c>
      <c r="K11" s="86">
        <v>600</v>
      </c>
      <c r="L11" s="86">
        <v>738</v>
      </c>
      <c r="M11" s="86">
        <v>777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0</v>
      </c>
      <c r="F14" s="86">
        <v>5</v>
      </c>
      <c r="G14" s="86">
        <v>7</v>
      </c>
      <c r="H14" s="87">
        <v>397</v>
      </c>
      <c r="I14" s="86">
        <v>397</v>
      </c>
      <c r="J14" s="88">
        <v>11</v>
      </c>
      <c r="K14" s="86">
        <v>0</v>
      </c>
      <c r="L14" s="86">
        <v>0</v>
      </c>
      <c r="M14" s="86">
        <v>0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282</v>
      </c>
      <c r="F15" s="86">
        <v>169</v>
      </c>
      <c r="G15" s="86">
        <v>288</v>
      </c>
      <c r="H15" s="87">
        <v>1037</v>
      </c>
      <c r="I15" s="86">
        <v>1037</v>
      </c>
      <c r="J15" s="88">
        <v>151</v>
      </c>
      <c r="K15" s="86">
        <v>420</v>
      </c>
      <c r="L15" s="86">
        <v>443</v>
      </c>
      <c r="M15" s="86">
        <v>468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0</v>
      </c>
      <c r="F16" s="86">
        <v>381</v>
      </c>
      <c r="G16" s="86">
        <v>360</v>
      </c>
      <c r="H16" s="87">
        <v>100</v>
      </c>
      <c r="I16" s="86">
        <v>100</v>
      </c>
      <c r="J16" s="88">
        <v>134</v>
      </c>
      <c r="K16" s="86">
        <v>100</v>
      </c>
      <c r="L16" s="86">
        <v>105</v>
      </c>
      <c r="M16" s="86">
        <v>111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47</v>
      </c>
      <c r="G17" s="86">
        <v>171</v>
      </c>
      <c r="H17" s="87">
        <v>0</v>
      </c>
      <c r="I17" s="86">
        <v>0</v>
      </c>
      <c r="J17" s="88">
        <v>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0</v>
      </c>
      <c r="F18" s="86">
        <v>0</v>
      </c>
      <c r="G18" s="86">
        <v>0</v>
      </c>
      <c r="H18" s="87">
        <v>0</v>
      </c>
      <c r="I18" s="86">
        <v>0</v>
      </c>
      <c r="J18" s="88">
        <v>0</v>
      </c>
      <c r="K18" s="86">
        <v>0</v>
      </c>
      <c r="L18" s="86">
        <v>0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200</v>
      </c>
      <c r="F19" s="86">
        <v>24</v>
      </c>
      <c r="G19" s="86">
        <v>0</v>
      </c>
      <c r="H19" s="87">
        <v>200</v>
      </c>
      <c r="I19" s="86">
        <v>200</v>
      </c>
      <c r="J19" s="88">
        <v>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10668</v>
      </c>
      <c r="F22" s="86">
        <v>12282</v>
      </c>
      <c r="G22" s="86">
        <v>5467</v>
      </c>
      <c r="H22" s="87">
        <v>19631</v>
      </c>
      <c r="I22" s="86">
        <v>11631</v>
      </c>
      <c r="J22" s="88">
        <v>11037</v>
      </c>
      <c r="K22" s="86">
        <v>9717</v>
      </c>
      <c r="L22" s="86">
        <v>10241</v>
      </c>
      <c r="M22" s="86">
        <v>10794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4</v>
      </c>
      <c r="F23" s="86">
        <v>470</v>
      </c>
      <c r="G23" s="86">
        <v>751</v>
      </c>
      <c r="H23" s="87">
        <v>740</v>
      </c>
      <c r="I23" s="86">
        <v>740</v>
      </c>
      <c r="J23" s="88">
        <v>868</v>
      </c>
      <c r="K23" s="86">
        <v>1010</v>
      </c>
      <c r="L23" s="86">
        <v>1170</v>
      </c>
      <c r="M23" s="86">
        <v>1233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2205</v>
      </c>
      <c r="H25" s="87">
        <v>3050</v>
      </c>
      <c r="I25" s="86">
        <v>3050</v>
      </c>
      <c r="J25" s="88">
        <v>5128</v>
      </c>
      <c r="K25" s="86">
        <v>4743</v>
      </c>
      <c r="L25" s="86">
        <v>4999</v>
      </c>
      <c r="M25" s="86">
        <v>5269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10</v>
      </c>
      <c r="I27" s="86">
        <v>10</v>
      </c>
      <c r="J27" s="88">
        <v>0</v>
      </c>
      <c r="K27" s="86">
        <v>91</v>
      </c>
      <c r="L27" s="86">
        <v>96</v>
      </c>
      <c r="M27" s="86">
        <v>101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31</v>
      </c>
      <c r="K28" s="86">
        <v>46</v>
      </c>
      <c r="L28" s="86">
        <v>48</v>
      </c>
      <c r="M28" s="86">
        <v>51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10</v>
      </c>
      <c r="G29" s="86">
        <v>13</v>
      </c>
      <c r="H29" s="87">
        <v>20</v>
      </c>
      <c r="I29" s="86">
        <v>20</v>
      </c>
      <c r="J29" s="88">
        <v>3</v>
      </c>
      <c r="K29" s="86">
        <v>353</v>
      </c>
      <c r="L29" s="86">
        <v>372</v>
      </c>
      <c r="M29" s="86">
        <v>392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1398</v>
      </c>
      <c r="F30" s="86">
        <v>2328</v>
      </c>
      <c r="G30" s="86">
        <v>1128</v>
      </c>
      <c r="H30" s="87">
        <v>5</v>
      </c>
      <c r="I30" s="86">
        <v>5</v>
      </c>
      <c r="J30" s="88">
        <v>192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556</v>
      </c>
      <c r="G32" s="86">
        <v>772</v>
      </c>
      <c r="H32" s="87">
        <v>240</v>
      </c>
      <c r="I32" s="86">
        <v>240</v>
      </c>
      <c r="J32" s="88">
        <v>717</v>
      </c>
      <c r="K32" s="86">
        <v>50</v>
      </c>
      <c r="L32" s="86">
        <v>53</v>
      </c>
      <c r="M32" s="86">
        <v>56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1376</v>
      </c>
      <c r="F33" s="86">
        <v>3089</v>
      </c>
      <c r="G33" s="86">
        <v>2684</v>
      </c>
      <c r="H33" s="87">
        <v>5039</v>
      </c>
      <c r="I33" s="86">
        <v>5039</v>
      </c>
      <c r="J33" s="88">
        <v>2973</v>
      </c>
      <c r="K33" s="86">
        <v>5224</v>
      </c>
      <c r="L33" s="86">
        <v>5468</v>
      </c>
      <c r="M33" s="86">
        <v>5758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8374</v>
      </c>
      <c r="F34" s="86">
        <v>37</v>
      </c>
      <c r="G34" s="86">
        <v>0</v>
      </c>
      <c r="H34" s="87">
        <v>20</v>
      </c>
      <c r="I34" s="86">
        <v>20</v>
      </c>
      <c r="J34" s="88">
        <v>15</v>
      </c>
      <c r="K34" s="86">
        <v>207</v>
      </c>
      <c r="L34" s="86">
        <v>218</v>
      </c>
      <c r="M34" s="86">
        <v>230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4083</v>
      </c>
      <c r="F37" s="86">
        <v>3311</v>
      </c>
      <c r="G37" s="86">
        <v>2865</v>
      </c>
      <c r="H37" s="87">
        <v>1259</v>
      </c>
      <c r="I37" s="86">
        <v>1259</v>
      </c>
      <c r="J37" s="88">
        <v>3663</v>
      </c>
      <c r="K37" s="86">
        <v>1547</v>
      </c>
      <c r="L37" s="86">
        <v>1727</v>
      </c>
      <c r="M37" s="86">
        <v>1819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41</v>
      </c>
      <c r="F38" s="86">
        <v>338</v>
      </c>
      <c r="G38" s="86">
        <v>310</v>
      </c>
      <c r="H38" s="87">
        <v>1027</v>
      </c>
      <c r="I38" s="86">
        <v>1027</v>
      </c>
      <c r="J38" s="88">
        <v>456</v>
      </c>
      <c r="K38" s="86">
        <v>383</v>
      </c>
      <c r="L38" s="86">
        <v>403</v>
      </c>
      <c r="M38" s="86">
        <v>425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1847</v>
      </c>
      <c r="F39" s="86">
        <v>685</v>
      </c>
      <c r="G39" s="86">
        <v>743</v>
      </c>
      <c r="H39" s="87">
        <v>356</v>
      </c>
      <c r="I39" s="86">
        <v>356</v>
      </c>
      <c r="J39" s="88">
        <v>472</v>
      </c>
      <c r="K39" s="86">
        <v>710</v>
      </c>
      <c r="L39" s="86">
        <v>748</v>
      </c>
      <c r="M39" s="86">
        <v>788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187</v>
      </c>
      <c r="F40" s="86">
        <v>3861</v>
      </c>
      <c r="G40" s="86">
        <v>3044</v>
      </c>
      <c r="H40" s="87">
        <v>520</v>
      </c>
      <c r="I40" s="86">
        <v>520</v>
      </c>
      <c r="J40" s="88">
        <v>3371</v>
      </c>
      <c r="K40" s="86">
        <v>1628</v>
      </c>
      <c r="L40" s="86">
        <v>3929</v>
      </c>
      <c r="M40" s="86">
        <v>4141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0</v>
      </c>
      <c r="F41" s="86">
        <v>6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356</v>
      </c>
      <c r="F42" s="86">
        <v>799</v>
      </c>
      <c r="G42" s="86">
        <v>485</v>
      </c>
      <c r="H42" s="87">
        <v>2288</v>
      </c>
      <c r="I42" s="86">
        <v>2288</v>
      </c>
      <c r="J42" s="88">
        <v>895</v>
      </c>
      <c r="K42" s="86">
        <v>788</v>
      </c>
      <c r="L42" s="86">
        <v>831</v>
      </c>
      <c r="M42" s="86">
        <v>875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47</v>
      </c>
      <c r="G43" s="86">
        <v>0</v>
      </c>
      <c r="H43" s="87">
        <v>235</v>
      </c>
      <c r="I43" s="86">
        <v>235</v>
      </c>
      <c r="J43" s="88">
        <v>27</v>
      </c>
      <c r="K43" s="86">
        <v>163</v>
      </c>
      <c r="L43" s="86">
        <v>171</v>
      </c>
      <c r="M43" s="86">
        <v>180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1430</v>
      </c>
      <c r="F44" s="86">
        <v>7</v>
      </c>
      <c r="G44" s="86">
        <v>24</v>
      </c>
      <c r="H44" s="87">
        <v>213</v>
      </c>
      <c r="I44" s="86">
        <v>213</v>
      </c>
      <c r="J44" s="88">
        <v>158</v>
      </c>
      <c r="K44" s="86">
        <v>46</v>
      </c>
      <c r="L44" s="86">
        <v>48</v>
      </c>
      <c r="M44" s="86">
        <v>51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0</v>
      </c>
      <c r="G45" s="86">
        <v>10</v>
      </c>
      <c r="H45" s="87">
        <v>500</v>
      </c>
      <c r="I45" s="86">
        <v>500</v>
      </c>
      <c r="J45" s="88">
        <v>0</v>
      </c>
      <c r="K45" s="86">
        <v>0</v>
      </c>
      <c r="L45" s="86">
        <v>0</v>
      </c>
      <c r="M45" s="86">
        <v>0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63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63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19</v>
      </c>
      <c r="F51" s="72">
        <f t="shared" ref="F51:M51" si="4">F52+F59+F62+F63+F64+F72+F73</f>
        <v>31</v>
      </c>
      <c r="G51" s="72">
        <f t="shared" si="4"/>
        <v>19</v>
      </c>
      <c r="H51" s="73">
        <f t="shared" si="4"/>
        <v>27</v>
      </c>
      <c r="I51" s="72">
        <f t="shared" si="4"/>
        <v>27</v>
      </c>
      <c r="J51" s="74">
        <f t="shared" si="4"/>
        <v>29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19</v>
      </c>
      <c r="F52" s="79">
        <f t="shared" ref="F52:M52" si="5">F53+F56</f>
        <v>17</v>
      </c>
      <c r="G52" s="79">
        <f t="shared" si="5"/>
        <v>19</v>
      </c>
      <c r="H52" s="80">
        <f t="shared" si="5"/>
        <v>27</v>
      </c>
      <c r="I52" s="79">
        <f t="shared" si="5"/>
        <v>27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19</v>
      </c>
      <c r="F56" s="93">
        <f t="shared" ref="F56:M56" si="7">SUM(F57:F58)</f>
        <v>17</v>
      </c>
      <c r="G56" s="93">
        <f t="shared" si="7"/>
        <v>19</v>
      </c>
      <c r="H56" s="94">
        <f t="shared" si="7"/>
        <v>27</v>
      </c>
      <c r="I56" s="93">
        <f t="shared" si="7"/>
        <v>27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19</v>
      </c>
      <c r="F57" s="79">
        <v>17</v>
      </c>
      <c r="G57" s="79">
        <v>19</v>
      </c>
      <c r="H57" s="80">
        <v>27</v>
      </c>
      <c r="I57" s="79">
        <v>27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14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29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14</v>
      </c>
      <c r="G75" s="93">
        <v>0</v>
      </c>
      <c r="H75" s="94">
        <v>0</v>
      </c>
      <c r="I75" s="93">
        <v>0</v>
      </c>
      <c r="J75" s="95">
        <v>29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5508</v>
      </c>
      <c r="F77" s="72">
        <f t="shared" ref="F77:M77" si="13">F78+F81+F84+F85+F86+F87+F88</f>
        <v>7507</v>
      </c>
      <c r="G77" s="72">
        <f t="shared" si="13"/>
        <v>8452</v>
      </c>
      <c r="H77" s="73">
        <f t="shared" si="13"/>
        <v>1702</v>
      </c>
      <c r="I77" s="72">
        <f t="shared" si="13"/>
        <v>1702</v>
      </c>
      <c r="J77" s="74">
        <f t="shared" si="13"/>
        <v>974</v>
      </c>
      <c r="K77" s="72">
        <f t="shared" si="13"/>
        <v>2768</v>
      </c>
      <c r="L77" s="72">
        <f t="shared" si="13"/>
        <v>3126</v>
      </c>
      <c r="M77" s="72">
        <f t="shared" si="13"/>
        <v>3294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4343</v>
      </c>
      <c r="F78" s="100">
        <f t="shared" ref="F78:M78" si="14">SUM(F79:F80)</f>
        <v>7466</v>
      </c>
      <c r="G78" s="100">
        <f t="shared" si="14"/>
        <v>6776</v>
      </c>
      <c r="H78" s="101">
        <f t="shared" si="14"/>
        <v>0</v>
      </c>
      <c r="I78" s="100">
        <f t="shared" si="14"/>
        <v>0</v>
      </c>
      <c r="J78" s="102">
        <f t="shared" si="14"/>
        <v>562</v>
      </c>
      <c r="K78" s="100">
        <f t="shared" si="14"/>
        <v>0</v>
      </c>
      <c r="L78" s="100">
        <f t="shared" si="14"/>
        <v>0</v>
      </c>
      <c r="M78" s="100">
        <f t="shared" si="14"/>
        <v>0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4343</v>
      </c>
      <c r="F79" s="79">
        <v>3671</v>
      </c>
      <c r="G79" s="79">
        <v>0</v>
      </c>
      <c r="H79" s="80">
        <v>0</v>
      </c>
      <c r="I79" s="79">
        <v>0</v>
      </c>
      <c r="J79" s="81">
        <v>0</v>
      </c>
      <c r="K79" s="79">
        <v>0</v>
      </c>
      <c r="L79" s="79">
        <v>0</v>
      </c>
      <c r="M79" s="79">
        <v>0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3795</v>
      </c>
      <c r="G80" s="93">
        <v>6776</v>
      </c>
      <c r="H80" s="94">
        <v>0</v>
      </c>
      <c r="I80" s="93">
        <v>0</v>
      </c>
      <c r="J80" s="95">
        <v>562</v>
      </c>
      <c r="K80" s="93">
        <v>0</v>
      </c>
      <c r="L80" s="93">
        <v>0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1165</v>
      </c>
      <c r="F81" s="86">
        <f t="shared" ref="F81:M81" si="15">SUM(F82:F83)</f>
        <v>41</v>
      </c>
      <c r="G81" s="86">
        <f t="shared" si="15"/>
        <v>1676</v>
      </c>
      <c r="H81" s="87">
        <f t="shared" si="15"/>
        <v>1702</v>
      </c>
      <c r="I81" s="86">
        <f t="shared" si="15"/>
        <v>1702</v>
      </c>
      <c r="J81" s="88">
        <f t="shared" si="15"/>
        <v>412</v>
      </c>
      <c r="K81" s="86">
        <f t="shared" si="15"/>
        <v>2768</v>
      </c>
      <c r="L81" s="86">
        <f t="shared" si="15"/>
        <v>3126</v>
      </c>
      <c r="M81" s="86">
        <f t="shared" si="15"/>
        <v>3294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740</v>
      </c>
      <c r="I82" s="79">
        <v>740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1165</v>
      </c>
      <c r="F83" s="93">
        <v>41</v>
      </c>
      <c r="G83" s="93">
        <v>1676</v>
      </c>
      <c r="H83" s="94">
        <v>962</v>
      </c>
      <c r="I83" s="93">
        <v>962</v>
      </c>
      <c r="J83" s="95">
        <v>412</v>
      </c>
      <c r="K83" s="93">
        <v>2768</v>
      </c>
      <c r="L83" s="93">
        <v>3126</v>
      </c>
      <c r="M83" s="93">
        <v>3294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57710</v>
      </c>
      <c r="F92" s="46">
        <f t="shared" ref="F92:M92" si="16">F4+F51+F77+F90</f>
        <v>68121</v>
      </c>
      <c r="G92" s="46">
        <f t="shared" si="16"/>
        <v>64441</v>
      </c>
      <c r="H92" s="47">
        <f t="shared" si="16"/>
        <v>81565</v>
      </c>
      <c r="I92" s="46">
        <f t="shared" si="16"/>
        <v>89018</v>
      </c>
      <c r="J92" s="48">
        <f t="shared" si="16"/>
        <v>86638</v>
      </c>
      <c r="K92" s="46">
        <f t="shared" si="16"/>
        <v>86674</v>
      </c>
      <c r="L92" s="46">
        <f t="shared" si="16"/>
        <v>95105</v>
      </c>
      <c r="M92" s="46">
        <f t="shared" si="16"/>
        <v>100281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FFFF66"/>
    <pageSetUpPr fitToPage="1"/>
  </sheetPr>
  <dimension ref="A1:AA312"/>
  <sheetViews>
    <sheetView showGridLines="0" workbookViewId="0"/>
  </sheetViews>
  <sheetFormatPr defaultRowHeight="12.75" x14ac:dyDescent="0.25"/>
  <cols>
    <col min="1" max="1" width="0.85546875" style="49" customWidth="1"/>
    <col min="2" max="2" width="50.85546875" style="49" customWidth="1"/>
    <col min="3" max="4" width="0.85546875" style="49" customWidth="1"/>
    <col min="5" max="13" width="10.7109375" style="49" customWidth="1"/>
    <col min="14" max="15" width="0.85546875" style="49" customWidth="1"/>
    <col min="16" max="16384" width="9.140625" style="49"/>
  </cols>
  <sheetData>
    <row r="1" spans="1:27" s="4" customFormat="1" ht="15.75" customHeight="1" x14ac:dyDescent="0.2">
      <c r="A1" s="1" t="s">
        <v>199</v>
      </c>
      <c r="B1" s="2"/>
      <c r="C1" s="64"/>
      <c r="D1" s="64"/>
      <c r="E1" s="3"/>
      <c r="F1" s="3"/>
      <c r="G1" s="3"/>
      <c r="H1" s="3"/>
      <c r="I1" s="3"/>
      <c r="J1" s="3"/>
      <c r="K1" s="3"/>
      <c r="L1" s="3"/>
      <c r="M1" s="3"/>
      <c r="N1" s="143"/>
      <c r="O1" s="65"/>
    </row>
    <row r="2" spans="1:27" s="14" customFormat="1" ht="25.5" x14ac:dyDescent="0.25">
      <c r="A2" s="5"/>
      <c r="B2" s="6"/>
      <c r="C2" s="66" t="s">
        <v>30</v>
      </c>
      <c r="D2" s="66" t="s">
        <v>30</v>
      </c>
      <c r="E2" s="7" t="s">
        <v>0</v>
      </c>
      <c r="F2" s="8"/>
      <c r="G2" s="8"/>
      <c r="H2" s="9" t="s">
        <v>1</v>
      </c>
      <c r="I2" s="10" t="s">
        <v>2</v>
      </c>
      <c r="J2" s="11" t="s">
        <v>3</v>
      </c>
      <c r="K2" s="12" t="s">
        <v>4</v>
      </c>
      <c r="L2" s="13"/>
      <c r="M2" s="13"/>
      <c r="N2" s="144" t="s">
        <v>30</v>
      </c>
      <c r="O2" s="67" t="s">
        <v>30</v>
      </c>
    </row>
    <row r="3" spans="1:27" s="14" customFormat="1" x14ac:dyDescent="0.25">
      <c r="A3" s="15"/>
      <c r="B3" s="16" t="s">
        <v>5</v>
      </c>
      <c r="C3" s="68" t="s">
        <v>30</v>
      </c>
      <c r="D3" s="68" t="s">
        <v>30</v>
      </c>
      <c r="E3" s="17" t="s">
        <v>124</v>
      </c>
      <c r="F3" s="17" t="s">
        <v>125</v>
      </c>
      <c r="G3" s="17" t="s">
        <v>126</v>
      </c>
      <c r="H3" s="173" t="s">
        <v>127</v>
      </c>
      <c r="I3" s="174"/>
      <c r="J3" s="175"/>
      <c r="K3" s="17" t="s">
        <v>128</v>
      </c>
      <c r="L3" s="17" t="s">
        <v>129</v>
      </c>
      <c r="M3" s="17" t="s">
        <v>130</v>
      </c>
      <c r="N3" s="17" t="s">
        <v>30</v>
      </c>
      <c r="O3" s="69" t="s">
        <v>30</v>
      </c>
    </row>
    <row r="4" spans="1:27" s="23" customFormat="1" x14ac:dyDescent="0.25">
      <c r="A4" s="18"/>
      <c r="B4" s="19" t="s">
        <v>6</v>
      </c>
      <c r="C4" s="145" t="s">
        <v>30</v>
      </c>
      <c r="D4" s="145" t="s">
        <v>30</v>
      </c>
      <c r="E4" s="72">
        <f>E5+E8+E47</f>
        <v>6716</v>
      </c>
      <c r="F4" s="72">
        <f t="shared" ref="F4:M4" si="0">F5+F8+F47</f>
        <v>23624</v>
      </c>
      <c r="G4" s="72">
        <f t="shared" si="0"/>
        <v>8351</v>
      </c>
      <c r="H4" s="73">
        <f t="shared" si="0"/>
        <v>27679</v>
      </c>
      <c r="I4" s="72">
        <f t="shared" si="0"/>
        <v>28009</v>
      </c>
      <c r="J4" s="74">
        <f t="shared" si="0"/>
        <v>25909</v>
      </c>
      <c r="K4" s="72">
        <f t="shared" si="0"/>
        <v>25400</v>
      </c>
      <c r="L4" s="72">
        <f t="shared" si="0"/>
        <v>28937</v>
      </c>
      <c r="M4" s="72">
        <f t="shared" si="0"/>
        <v>4837</v>
      </c>
      <c r="N4" s="146" t="s">
        <v>30</v>
      </c>
      <c r="O4" s="75" t="s">
        <v>30</v>
      </c>
      <c r="AA4" s="24" t="s">
        <v>7</v>
      </c>
    </row>
    <row r="5" spans="1:27" s="14" customFormat="1" x14ac:dyDescent="0.25">
      <c r="A5" s="25"/>
      <c r="B5" s="26" t="s">
        <v>8</v>
      </c>
      <c r="C5" s="147" t="s">
        <v>30</v>
      </c>
      <c r="D5" s="148" t="s">
        <v>30</v>
      </c>
      <c r="E5" s="100">
        <f>SUM(E6:E7)</f>
        <v>1080</v>
      </c>
      <c r="F5" s="100">
        <f t="shared" ref="F5:M5" si="1">SUM(F6:F7)</f>
        <v>3471</v>
      </c>
      <c r="G5" s="100">
        <f t="shared" si="1"/>
        <v>3770</v>
      </c>
      <c r="H5" s="101">
        <f t="shared" si="1"/>
        <v>5371</v>
      </c>
      <c r="I5" s="100">
        <f t="shared" si="1"/>
        <v>5371</v>
      </c>
      <c r="J5" s="102">
        <f t="shared" si="1"/>
        <v>4359</v>
      </c>
      <c r="K5" s="100">
        <f t="shared" si="1"/>
        <v>3602</v>
      </c>
      <c r="L5" s="100">
        <f t="shared" si="1"/>
        <v>3811</v>
      </c>
      <c r="M5" s="100">
        <f t="shared" si="1"/>
        <v>4021</v>
      </c>
      <c r="N5" s="149" t="s">
        <v>30</v>
      </c>
      <c r="O5" s="107" t="s">
        <v>30</v>
      </c>
      <c r="AA5" s="30">
        <v>1</v>
      </c>
    </row>
    <row r="6" spans="1:27" s="14" customFormat="1" x14ac:dyDescent="0.25">
      <c r="A6" s="25"/>
      <c r="B6" s="150" t="s">
        <v>64</v>
      </c>
      <c r="C6" s="151" t="s">
        <v>30</v>
      </c>
      <c r="D6" s="147" t="s">
        <v>30</v>
      </c>
      <c r="E6" s="79">
        <v>1080</v>
      </c>
      <c r="F6" s="79">
        <v>3228</v>
      </c>
      <c r="G6" s="79">
        <v>3356</v>
      </c>
      <c r="H6" s="80">
        <v>4642</v>
      </c>
      <c r="I6" s="79">
        <v>4642</v>
      </c>
      <c r="J6" s="81">
        <v>3705</v>
      </c>
      <c r="K6" s="79">
        <v>3431</v>
      </c>
      <c r="L6" s="79">
        <v>3631</v>
      </c>
      <c r="M6" s="79">
        <v>3831</v>
      </c>
      <c r="N6" s="152" t="s">
        <v>30</v>
      </c>
      <c r="O6" s="108" t="s">
        <v>30</v>
      </c>
      <c r="AA6" s="24" t="s">
        <v>10</v>
      </c>
    </row>
    <row r="7" spans="1:27" s="14" customFormat="1" x14ac:dyDescent="0.25">
      <c r="A7" s="25"/>
      <c r="B7" s="150" t="s">
        <v>65</v>
      </c>
      <c r="C7" s="151" t="s">
        <v>30</v>
      </c>
      <c r="D7" s="153" t="s">
        <v>30</v>
      </c>
      <c r="E7" s="93">
        <v>0</v>
      </c>
      <c r="F7" s="93">
        <v>243</v>
      </c>
      <c r="G7" s="93">
        <v>414</v>
      </c>
      <c r="H7" s="94">
        <v>729</v>
      </c>
      <c r="I7" s="93">
        <v>729</v>
      </c>
      <c r="J7" s="95">
        <v>654</v>
      </c>
      <c r="K7" s="93">
        <v>171</v>
      </c>
      <c r="L7" s="93">
        <v>180</v>
      </c>
      <c r="M7" s="93">
        <v>190</v>
      </c>
      <c r="N7" s="154" t="s">
        <v>30</v>
      </c>
      <c r="O7" s="108" t="s">
        <v>30</v>
      </c>
      <c r="AA7" s="30">
        <v>1</v>
      </c>
    </row>
    <row r="8" spans="1:27" s="14" customFormat="1" x14ac:dyDescent="0.25">
      <c r="A8" s="31"/>
      <c r="B8" s="26" t="s">
        <v>9</v>
      </c>
      <c r="C8" s="151" t="s">
        <v>30</v>
      </c>
      <c r="D8" s="155" t="s">
        <v>30</v>
      </c>
      <c r="E8" s="100">
        <f>SUM(E9:E46)</f>
        <v>5636</v>
      </c>
      <c r="F8" s="100">
        <f t="shared" ref="F8:M8" si="2">SUM(F9:F46)</f>
        <v>20153</v>
      </c>
      <c r="G8" s="100">
        <f t="shared" si="2"/>
        <v>4581</v>
      </c>
      <c r="H8" s="101">
        <f t="shared" si="2"/>
        <v>22308</v>
      </c>
      <c r="I8" s="100">
        <f t="shared" si="2"/>
        <v>22638</v>
      </c>
      <c r="J8" s="102">
        <f t="shared" si="2"/>
        <v>21444</v>
      </c>
      <c r="K8" s="100">
        <f t="shared" si="2"/>
        <v>21798</v>
      </c>
      <c r="L8" s="100">
        <f t="shared" si="2"/>
        <v>25126</v>
      </c>
      <c r="M8" s="100">
        <f t="shared" si="2"/>
        <v>816</v>
      </c>
      <c r="N8" s="156" t="s">
        <v>30</v>
      </c>
      <c r="O8" s="108" t="s">
        <v>30</v>
      </c>
      <c r="AA8" s="24" t="s">
        <v>13</v>
      </c>
    </row>
    <row r="9" spans="1:27" s="14" customFormat="1" x14ac:dyDescent="0.25">
      <c r="A9" s="31"/>
      <c r="B9" s="157" t="s">
        <v>66</v>
      </c>
      <c r="C9" s="151" t="s">
        <v>30</v>
      </c>
      <c r="D9" s="147" t="s">
        <v>30</v>
      </c>
      <c r="E9" s="79">
        <v>0</v>
      </c>
      <c r="F9" s="79">
        <v>49</v>
      </c>
      <c r="G9" s="79">
        <v>31</v>
      </c>
      <c r="H9" s="80">
        <v>9</v>
      </c>
      <c r="I9" s="79">
        <v>9</v>
      </c>
      <c r="J9" s="81">
        <v>22</v>
      </c>
      <c r="K9" s="79">
        <v>0</v>
      </c>
      <c r="L9" s="79">
        <v>0</v>
      </c>
      <c r="M9" s="79">
        <v>0</v>
      </c>
      <c r="N9" s="152" t="s">
        <v>30</v>
      </c>
      <c r="O9" s="108" t="s">
        <v>30</v>
      </c>
      <c r="AA9" s="14" t="s">
        <v>30</v>
      </c>
    </row>
    <row r="10" spans="1:27" s="14" customFormat="1" x14ac:dyDescent="0.25">
      <c r="A10" s="31"/>
      <c r="B10" s="157" t="s">
        <v>67</v>
      </c>
      <c r="C10" s="151" t="s">
        <v>30</v>
      </c>
      <c r="D10" s="151" t="s">
        <v>30</v>
      </c>
      <c r="E10" s="86">
        <v>31</v>
      </c>
      <c r="F10" s="86">
        <v>2</v>
      </c>
      <c r="G10" s="86">
        <v>74</v>
      </c>
      <c r="H10" s="87">
        <v>351</v>
      </c>
      <c r="I10" s="86">
        <v>351</v>
      </c>
      <c r="J10" s="88">
        <v>129</v>
      </c>
      <c r="K10" s="86">
        <v>0</v>
      </c>
      <c r="L10" s="86">
        <v>0</v>
      </c>
      <c r="M10" s="86">
        <v>0</v>
      </c>
      <c r="N10" s="158" t="s">
        <v>30</v>
      </c>
      <c r="O10" s="108" t="s">
        <v>30</v>
      </c>
    </row>
    <row r="11" spans="1:27" s="14" customFormat="1" x14ac:dyDescent="0.25">
      <c r="A11" s="31"/>
      <c r="B11" s="157" t="s">
        <v>68</v>
      </c>
      <c r="C11" s="151" t="s">
        <v>30</v>
      </c>
      <c r="D11" s="151" t="s">
        <v>30</v>
      </c>
      <c r="E11" s="86">
        <v>45</v>
      </c>
      <c r="F11" s="86">
        <v>2773</v>
      </c>
      <c r="G11" s="86">
        <v>1421</v>
      </c>
      <c r="H11" s="87">
        <v>0</v>
      </c>
      <c r="I11" s="86">
        <v>0</v>
      </c>
      <c r="J11" s="88">
        <v>7528</v>
      </c>
      <c r="K11" s="86">
        <v>0</v>
      </c>
      <c r="L11" s="86">
        <v>0</v>
      </c>
      <c r="M11" s="86">
        <v>0</v>
      </c>
      <c r="N11" s="158" t="s">
        <v>30</v>
      </c>
      <c r="O11" s="108" t="s">
        <v>30</v>
      </c>
    </row>
    <row r="12" spans="1:27" s="14" customFormat="1" x14ac:dyDescent="0.25">
      <c r="A12" s="31"/>
      <c r="B12" s="157" t="s">
        <v>69</v>
      </c>
      <c r="C12" s="151" t="s">
        <v>30</v>
      </c>
      <c r="D12" s="151" t="s">
        <v>30</v>
      </c>
      <c r="E12" s="86">
        <v>0</v>
      </c>
      <c r="F12" s="86">
        <v>0</v>
      </c>
      <c r="G12" s="86">
        <v>0</v>
      </c>
      <c r="H12" s="87">
        <v>0</v>
      </c>
      <c r="I12" s="86">
        <v>0</v>
      </c>
      <c r="J12" s="88">
        <v>0</v>
      </c>
      <c r="K12" s="86">
        <v>0</v>
      </c>
      <c r="L12" s="86">
        <v>0</v>
      </c>
      <c r="M12" s="86">
        <v>0</v>
      </c>
      <c r="N12" s="158" t="s">
        <v>30</v>
      </c>
      <c r="O12" s="108" t="s">
        <v>30</v>
      </c>
    </row>
    <row r="13" spans="1:27" s="14" customFormat="1" x14ac:dyDescent="0.25">
      <c r="A13" s="31"/>
      <c r="B13" s="157" t="s">
        <v>70</v>
      </c>
      <c r="C13" s="151" t="s">
        <v>30</v>
      </c>
      <c r="D13" s="151" t="s">
        <v>30</v>
      </c>
      <c r="E13" s="86">
        <v>0</v>
      </c>
      <c r="F13" s="86">
        <v>8</v>
      </c>
      <c r="G13" s="86">
        <v>0</v>
      </c>
      <c r="H13" s="87">
        <v>0</v>
      </c>
      <c r="I13" s="86">
        <v>0</v>
      </c>
      <c r="J13" s="88">
        <v>0</v>
      </c>
      <c r="K13" s="86">
        <v>0</v>
      </c>
      <c r="L13" s="86">
        <v>0</v>
      </c>
      <c r="M13" s="86">
        <v>0</v>
      </c>
      <c r="N13" s="158" t="s">
        <v>30</v>
      </c>
      <c r="O13" s="108" t="s">
        <v>30</v>
      </c>
    </row>
    <row r="14" spans="1:27" s="14" customFormat="1" x14ac:dyDescent="0.25">
      <c r="A14" s="31"/>
      <c r="B14" s="157" t="s">
        <v>71</v>
      </c>
      <c r="C14" s="151" t="s">
        <v>30</v>
      </c>
      <c r="D14" s="151" t="s">
        <v>30</v>
      </c>
      <c r="E14" s="86">
        <v>37</v>
      </c>
      <c r="F14" s="86">
        <v>121</v>
      </c>
      <c r="G14" s="86">
        <v>55</v>
      </c>
      <c r="H14" s="87">
        <v>75</v>
      </c>
      <c r="I14" s="86">
        <v>75</v>
      </c>
      <c r="J14" s="88">
        <v>59</v>
      </c>
      <c r="K14" s="86">
        <v>38</v>
      </c>
      <c r="L14" s="86">
        <v>40</v>
      </c>
      <c r="M14" s="86">
        <v>42</v>
      </c>
      <c r="N14" s="158" t="s">
        <v>30</v>
      </c>
      <c r="O14" s="108" t="s">
        <v>30</v>
      </c>
    </row>
    <row r="15" spans="1:27" s="14" customFormat="1" x14ac:dyDescent="0.25">
      <c r="A15" s="31"/>
      <c r="B15" s="157" t="s">
        <v>72</v>
      </c>
      <c r="C15" s="151" t="s">
        <v>30</v>
      </c>
      <c r="D15" s="151" t="s">
        <v>30</v>
      </c>
      <c r="E15" s="86">
        <v>272</v>
      </c>
      <c r="F15" s="86">
        <v>75</v>
      </c>
      <c r="G15" s="86">
        <v>94</v>
      </c>
      <c r="H15" s="87">
        <v>100</v>
      </c>
      <c r="I15" s="86">
        <v>100</v>
      </c>
      <c r="J15" s="88">
        <v>47</v>
      </c>
      <c r="K15" s="86">
        <v>0</v>
      </c>
      <c r="L15" s="86">
        <v>0</v>
      </c>
      <c r="M15" s="86">
        <v>0</v>
      </c>
      <c r="N15" s="158" t="s">
        <v>30</v>
      </c>
      <c r="O15" s="108" t="s">
        <v>30</v>
      </c>
    </row>
    <row r="16" spans="1:27" s="14" customFormat="1" x14ac:dyDescent="0.25">
      <c r="A16" s="31"/>
      <c r="B16" s="157" t="s">
        <v>73</v>
      </c>
      <c r="C16" s="151" t="s">
        <v>30</v>
      </c>
      <c r="D16" s="151" t="s">
        <v>30</v>
      </c>
      <c r="E16" s="86">
        <v>30</v>
      </c>
      <c r="F16" s="86">
        <v>0</v>
      </c>
      <c r="G16" s="86">
        <v>0</v>
      </c>
      <c r="H16" s="87">
        <v>0</v>
      </c>
      <c r="I16" s="86">
        <v>0</v>
      </c>
      <c r="J16" s="88">
        <v>10</v>
      </c>
      <c r="K16" s="86">
        <v>37</v>
      </c>
      <c r="L16" s="86">
        <v>40</v>
      </c>
      <c r="M16" s="86">
        <v>42</v>
      </c>
      <c r="N16" s="158" t="s">
        <v>30</v>
      </c>
      <c r="O16" s="108" t="s">
        <v>30</v>
      </c>
    </row>
    <row r="17" spans="1:15" s="14" customFormat="1" x14ac:dyDescent="0.25">
      <c r="A17" s="31"/>
      <c r="B17" s="157" t="s">
        <v>74</v>
      </c>
      <c r="C17" s="151" t="s">
        <v>30</v>
      </c>
      <c r="D17" s="151" t="s">
        <v>30</v>
      </c>
      <c r="E17" s="86">
        <v>0</v>
      </c>
      <c r="F17" s="86">
        <v>0</v>
      </c>
      <c r="G17" s="86">
        <v>0</v>
      </c>
      <c r="H17" s="87">
        <v>0</v>
      </c>
      <c r="I17" s="86">
        <v>0</v>
      </c>
      <c r="J17" s="88">
        <v>1240</v>
      </c>
      <c r="K17" s="86">
        <v>0</v>
      </c>
      <c r="L17" s="86">
        <v>0</v>
      </c>
      <c r="M17" s="86">
        <v>0</v>
      </c>
      <c r="N17" s="158" t="s">
        <v>30</v>
      </c>
      <c r="O17" s="108" t="s">
        <v>30</v>
      </c>
    </row>
    <row r="18" spans="1:15" s="14" customFormat="1" x14ac:dyDescent="0.25">
      <c r="A18" s="31"/>
      <c r="B18" s="157" t="s">
        <v>75</v>
      </c>
      <c r="C18" s="151" t="s">
        <v>30</v>
      </c>
      <c r="D18" s="151" t="s">
        <v>30</v>
      </c>
      <c r="E18" s="86">
        <v>3678</v>
      </c>
      <c r="F18" s="86">
        <v>15833</v>
      </c>
      <c r="G18" s="86">
        <v>0</v>
      </c>
      <c r="H18" s="87">
        <v>0</v>
      </c>
      <c r="I18" s="86">
        <v>0</v>
      </c>
      <c r="J18" s="88">
        <v>0</v>
      </c>
      <c r="K18" s="86">
        <v>10452</v>
      </c>
      <c r="L18" s="86">
        <v>12583</v>
      </c>
      <c r="M18" s="86">
        <v>0</v>
      </c>
      <c r="N18" s="158" t="s">
        <v>30</v>
      </c>
      <c r="O18" s="108" t="s">
        <v>30</v>
      </c>
    </row>
    <row r="19" spans="1:15" s="14" customFormat="1" x14ac:dyDescent="0.25">
      <c r="A19" s="31"/>
      <c r="B19" s="157" t="s">
        <v>76</v>
      </c>
      <c r="C19" s="151" t="s">
        <v>30</v>
      </c>
      <c r="D19" s="151" t="s">
        <v>30</v>
      </c>
      <c r="E19" s="86">
        <v>0</v>
      </c>
      <c r="F19" s="86">
        <v>0</v>
      </c>
      <c r="G19" s="86">
        <v>0</v>
      </c>
      <c r="H19" s="87">
        <v>0</v>
      </c>
      <c r="I19" s="86">
        <v>0</v>
      </c>
      <c r="J19" s="88">
        <v>30</v>
      </c>
      <c r="K19" s="86">
        <v>0</v>
      </c>
      <c r="L19" s="86">
        <v>0</v>
      </c>
      <c r="M19" s="86">
        <v>0</v>
      </c>
      <c r="N19" s="158" t="s">
        <v>30</v>
      </c>
      <c r="O19" s="108" t="s">
        <v>30</v>
      </c>
    </row>
    <row r="20" spans="1:15" s="14" customFormat="1" x14ac:dyDescent="0.25">
      <c r="A20" s="31"/>
      <c r="B20" s="157" t="s">
        <v>77</v>
      </c>
      <c r="C20" s="151" t="s">
        <v>30</v>
      </c>
      <c r="D20" s="151" t="s">
        <v>30</v>
      </c>
      <c r="E20" s="86">
        <v>0</v>
      </c>
      <c r="F20" s="86">
        <v>0</v>
      </c>
      <c r="G20" s="86">
        <v>0</v>
      </c>
      <c r="H20" s="87">
        <v>0</v>
      </c>
      <c r="I20" s="86">
        <v>0</v>
      </c>
      <c r="J20" s="88">
        <v>0</v>
      </c>
      <c r="K20" s="86">
        <v>0</v>
      </c>
      <c r="L20" s="86">
        <v>0</v>
      </c>
      <c r="M20" s="86">
        <v>0</v>
      </c>
      <c r="N20" s="158" t="s">
        <v>30</v>
      </c>
      <c r="O20" s="108" t="s">
        <v>30</v>
      </c>
    </row>
    <row r="21" spans="1:15" s="14" customFormat="1" x14ac:dyDescent="0.25">
      <c r="A21" s="31"/>
      <c r="B21" s="157" t="s">
        <v>78</v>
      </c>
      <c r="C21" s="151" t="s">
        <v>30</v>
      </c>
      <c r="D21" s="151" t="s">
        <v>30</v>
      </c>
      <c r="E21" s="86">
        <v>0</v>
      </c>
      <c r="F21" s="86">
        <v>0</v>
      </c>
      <c r="G21" s="86">
        <v>0</v>
      </c>
      <c r="H21" s="87">
        <v>0</v>
      </c>
      <c r="I21" s="86">
        <v>0</v>
      </c>
      <c r="J21" s="88">
        <v>0</v>
      </c>
      <c r="K21" s="86">
        <v>0</v>
      </c>
      <c r="L21" s="86">
        <v>0</v>
      </c>
      <c r="M21" s="86">
        <v>0</v>
      </c>
      <c r="N21" s="158" t="s">
        <v>30</v>
      </c>
      <c r="O21" s="108" t="s">
        <v>30</v>
      </c>
    </row>
    <row r="22" spans="1:15" s="14" customFormat="1" x14ac:dyDescent="0.25">
      <c r="A22" s="31"/>
      <c r="B22" s="157" t="s">
        <v>79</v>
      </c>
      <c r="C22" s="151" t="s">
        <v>30</v>
      </c>
      <c r="D22" s="151" t="s">
        <v>30</v>
      </c>
      <c r="E22" s="86">
        <v>0</v>
      </c>
      <c r="F22" s="86">
        <v>99</v>
      </c>
      <c r="G22" s="86">
        <v>911</v>
      </c>
      <c r="H22" s="87">
        <v>14000</v>
      </c>
      <c r="I22" s="86">
        <v>14330</v>
      </c>
      <c r="J22" s="88">
        <v>8639</v>
      </c>
      <c r="K22" s="86">
        <v>10606</v>
      </c>
      <c r="L22" s="86">
        <v>11768</v>
      </c>
      <c r="M22" s="86">
        <v>0</v>
      </c>
      <c r="N22" s="158" t="s">
        <v>30</v>
      </c>
      <c r="O22" s="108" t="s">
        <v>30</v>
      </c>
    </row>
    <row r="23" spans="1:15" s="14" customFormat="1" x14ac:dyDescent="0.25">
      <c r="A23" s="31"/>
      <c r="B23" s="157" t="s">
        <v>80</v>
      </c>
      <c r="C23" s="151" t="s">
        <v>30</v>
      </c>
      <c r="D23" s="151" t="s">
        <v>30</v>
      </c>
      <c r="E23" s="86">
        <v>0</v>
      </c>
      <c r="F23" s="86">
        <v>0</v>
      </c>
      <c r="G23" s="86">
        <v>7</v>
      </c>
      <c r="H23" s="87">
        <v>0</v>
      </c>
      <c r="I23" s="86">
        <v>0</v>
      </c>
      <c r="J23" s="88">
        <v>0</v>
      </c>
      <c r="K23" s="86">
        <v>0</v>
      </c>
      <c r="L23" s="86">
        <v>0</v>
      </c>
      <c r="M23" s="86">
        <v>0</v>
      </c>
      <c r="N23" s="158" t="s">
        <v>30</v>
      </c>
      <c r="O23" s="108" t="s">
        <v>30</v>
      </c>
    </row>
    <row r="24" spans="1:15" s="14" customFormat="1" x14ac:dyDescent="0.25">
      <c r="A24" s="31"/>
      <c r="B24" s="157" t="s">
        <v>81</v>
      </c>
      <c r="C24" s="151" t="s">
        <v>30</v>
      </c>
      <c r="D24" s="151" t="s">
        <v>30</v>
      </c>
      <c r="E24" s="86">
        <v>0</v>
      </c>
      <c r="F24" s="86">
        <v>0</v>
      </c>
      <c r="G24" s="86">
        <v>0</v>
      </c>
      <c r="H24" s="87">
        <v>0</v>
      </c>
      <c r="I24" s="86">
        <v>0</v>
      </c>
      <c r="J24" s="88">
        <v>0</v>
      </c>
      <c r="K24" s="86">
        <v>0</v>
      </c>
      <c r="L24" s="86">
        <v>0</v>
      </c>
      <c r="M24" s="86">
        <v>0</v>
      </c>
      <c r="N24" s="158" t="s">
        <v>30</v>
      </c>
      <c r="O24" s="108" t="s">
        <v>30</v>
      </c>
    </row>
    <row r="25" spans="1:15" s="14" customFormat="1" x14ac:dyDescent="0.25">
      <c r="A25" s="31"/>
      <c r="B25" s="157" t="s">
        <v>82</v>
      </c>
      <c r="C25" s="151" t="s">
        <v>30</v>
      </c>
      <c r="D25" s="151" t="s">
        <v>30</v>
      </c>
      <c r="E25" s="86">
        <v>0</v>
      </c>
      <c r="F25" s="86">
        <v>0</v>
      </c>
      <c r="G25" s="86">
        <v>58</v>
      </c>
      <c r="H25" s="87">
        <v>0</v>
      </c>
      <c r="I25" s="86">
        <v>0</v>
      </c>
      <c r="J25" s="88">
        <v>32</v>
      </c>
      <c r="K25" s="86">
        <v>0</v>
      </c>
      <c r="L25" s="86">
        <v>0</v>
      </c>
      <c r="M25" s="86">
        <v>0</v>
      </c>
      <c r="N25" s="158" t="s">
        <v>30</v>
      </c>
      <c r="O25" s="108" t="s">
        <v>30</v>
      </c>
    </row>
    <row r="26" spans="1:15" s="14" customFormat="1" x14ac:dyDescent="0.25">
      <c r="A26" s="31"/>
      <c r="B26" s="157" t="s">
        <v>83</v>
      </c>
      <c r="C26" s="151" t="s">
        <v>30</v>
      </c>
      <c r="D26" s="151" t="s">
        <v>30</v>
      </c>
      <c r="E26" s="86">
        <v>0</v>
      </c>
      <c r="F26" s="86">
        <v>0</v>
      </c>
      <c r="G26" s="86">
        <v>0</v>
      </c>
      <c r="H26" s="87">
        <v>0</v>
      </c>
      <c r="I26" s="86">
        <v>0</v>
      </c>
      <c r="J26" s="88">
        <v>0</v>
      </c>
      <c r="K26" s="86">
        <v>0</v>
      </c>
      <c r="L26" s="86">
        <v>0</v>
      </c>
      <c r="M26" s="86">
        <v>0</v>
      </c>
      <c r="N26" s="158" t="s">
        <v>30</v>
      </c>
      <c r="O26" s="108" t="s">
        <v>30</v>
      </c>
    </row>
    <row r="27" spans="1:15" s="14" customFormat="1" x14ac:dyDescent="0.25">
      <c r="A27" s="31"/>
      <c r="B27" s="157" t="s">
        <v>84</v>
      </c>
      <c r="C27" s="151" t="s">
        <v>30</v>
      </c>
      <c r="D27" s="151" t="s">
        <v>30</v>
      </c>
      <c r="E27" s="86">
        <v>0</v>
      </c>
      <c r="F27" s="86">
        <v>0</v>
      </c>
      <c r="G27" s="86">
        <v>0</v>
      </c>
      <c r="H27" s="87">
        <v>0</v>
      </c>
      <c r="I27" s="86">
        <v>0</v>
      </c>
      <c r="J27" s="88">
        <v>0</v>
      </c>
      <c r="K27" s="86">
        <v>0</v>
      </c>
      <c r="L27" s="86">
        <v>0</v>
      </c>
      <c r="M27" s="86">
        <v>0</v>
      </c>
      <c r="N27" s="158" t="s">
        <v>30</v>
      </c>
      <c r="O27" s="108" t="s">
        <v>30</v>
      </c>
    </row>
    <row r="28" spans="1:15" s="14" customFormat="1" x14ac:dyDescent="0.25">
      <c r="A28" s="31"/>
      <c r="B28" s="157" t="s">
        <v>85</v>
      </c>
      <c r="C28" s="151" t="s">
        <v>30</v>
      </c>
      <c r="D28" s="151" t="s">
        <v>30</v>
      </c>
      <c r="E28" s="86">
        <v>0</v>
      </c>
      <c r="F28" s="86">
        <v>0</v>
      </c>
      <c r="G28" s="86">
        <v>0</v>
      </c>
      <c r="H28" s="87">
        <v>0</v>
      </c>
      <c r="I28" s="86">
        <v>0</v>
      </c>
      <c r="J28" s="88">
        <v>6</v>
      </c>
      <c r="K28" s="86">
        <v>0</v>
      </c>
      <c r="L28" s="86">
        <v>0</v>
      </c>
      <c r="M28" s="86">
        <v>0</v>
      </c>
      <c r="N28" s="158" t="s">
        <v>30</v>
      </c>
      <c r="O28" s="108" t="s">
        <v>30</v>
      </c>
    </row>
    <row r="29" spans="1:15" s="14" customFormat="1" x14ac:dyDescent="0.25">
      <c r="A29" s="31"/>
      <c r="B29" s="157" t="s">
        <v>86</v>
      </c>
      <c r="C29" s="151" t="s">
        <v>30</v>
      </c>
      <c r="D29" s="151" t="s">
        <v>30</v>
      </c>
      <c r="E29" s="86">
        <v>0</v>
      </c>
      <c r="F29" s="86">
        <v>2</v>
      </c>
      <c r="G29" s="86">
        <v>1</v>
      </c>
      <c r="H29" s="87">
        <v>0</v>
      </c>
      <c r="I29" s="86">
        <v>0</v>
      </c>
      <c r="J29" s="88">
        <v>12</v>
      </c>
      <c r="K29" s="86">
        <v>0</v>
      </c>
      <c r="L29" s="86">
        <v>0</v>
      </c>
      <c r="M29" s="86">
        <v>0</v>
      </c>
      <c r="N29" s="158" t="s">
        <v>30</v>
      </c>
      <c r="O29" s="108" t="s">
        <v>30</v>
      </c>
    </row>
    <row r="30" spans="1:15" s="14" customFormat="1" x14ac:dyDescent="0.25">
      <c r="A30" s="31"/>
      <c r="B30" s="157" t="s">
        <v>87</v>
      </c>
      <c r="C30" s="151" t="s">
        <v>30</v>
      </c>
      <c r="D30" s="151" t="s">
        <v>30</v>
      </c>
      <c r="E30" s="86">
        <v>0</v>
      </c>
      <c r="F30" s="86">
        <v>14</v>
      </c>
      <c r="G30" s="86">
        <v>0</v>
      </c>
      <c r="H30" s="87">
        <v>0</v>
      </c>
      <c r="I30" s="86">
        <v>0</v>
      </c>
      <c r="J30" s="88">
        <v>0</v>
      </c>
      <c r="K30" s="86">
        <v>0</v>
      </c>
      <c r="L30" s="86">
        <v>0</v>
      </c>
      <c r="M30" s="86">
        <v>0</v>
      </c>
      <c r="N30" s="158" t="s">
        <v>30</v>
      </c>
      <c r="O30" s="108" t="s">
        <v>30</v>
      </c>
    </row>
    <row r="31" spans="1:15" s="14" customFormat="1" x14ac:dyDescent="0.25">
      <c r="A31" s="31"/>
      <c r="B31" s="157" t="s">
        <v>88</v>
      </c>
      <c r="C31" s="151" t="s">
        <v>30</v>
      </c>
      <c r="D31" s="151" t="s">
        <v>30</v>
      </c>
      <c r="E31" s="86">
        <v>0</v>
      </c>
      <c r="F31" s="86">
        <v>0</v>
      </c>
      <c r="G31" s="86">
        <v>0</v>
      </c>
      <c r="H31" s="87">
        <v>0</v>
      </c>
      <c r="I31" s="86">
        <v>0</v>
      </c>
      <c r="J31" s="88">
        <v>0</v>
      </c>
      <c r="K31" s="86">
        <v>0</v>
      </c>
      <c r="L31" s="86">
        <v>0</v>
      </c>
      <c r="M31" s="86">
        <v>0</v>
      </c>
      <c r="N31" s="158" t="s">
        <v>30</v>
      </c>
      <c r="O31" s="108" t="s">
        <v>30</v>
      </c>
    </row>
    <row r="32" spans="1:15" s="14" customFormat="1" x14ac:dyDescent="0.25">
      <c r="A32" s="31"/>
      <c r="B32" s="157" t="s">
        <v>89</v>
      </c>
      <c r="C32" s="151" t="s">
        <v>30</v>
      </c>
      <c r="D32" s="151" t="s">
        <v>30</v>
      </c>
      <c r="E32" s="86">
        <v>0</v>
      </c>
      <c r="F32" s="86">
        <v>5</v>
      </c>
      <c r="G32" s="86">
        <v>0</v>
      </c>
      <c r="H32" s="87">
        <v>0</v>
      </c>
      <c r="I32" s="86">
        <v>0</v>
      </c>
      <c r="J32" s="88">
        <v>31</v>
      </c>
      <c r="K32" s="86">
        <v>0</v>
      </c>
      <c r="L32" s="86">
        <v>0</v>
      </c>
      <c r="M32" s="86">
        <v>0</v>
      </c>
      <c r="N32" s="158" t="s">
        <v>30</v>
      </c>
      <c r="O32" s="108" t="s">
        <v>30</v>
      </c>
    </row>
    <row r="33" spans="1:15" s="14" customFormat="1" x14ac:dyDescent="0.25">
      <c r="A33" s="31"/>
      <c r="B33" s="157" t="s">
        <v>90</v>
      </c>
      <c r="C33" s="151" t="s">
        <v>30</v>
      </c>
      <c r="D33" s="151" t="s">
        <v>30</v>
      </c>
      <c r="E33" s="86">
        <v>0</v>
      </c>
      <c r="F33" s="86">
        <v>6</v>
      </c>
      <c r="G33" s="86">
        <v>35</v>
      </c>
      <c r="H33" s="87">
        <v>0</v>
      </c>
      <c r="I33" s="86">
        <v>0</v>
      </c>
      <c r="J33" s="88">
        <v>143</v>
      </c>
      <c r="K33" s="86">
        <v>0</v>
      </c>
      <c r="L33" s="86">
        <v>0</v>
      </c>
      <c r="M33" s="86">
        <v>0</v>
      </c>
      <c r="N33" s="158" t="s">
        <v>30</v>
      </c>
      <c r="O33" s="108" t="s">
        <v>30</v>
      </c>
    </row>
    <row r="34" spans="1:15" s="14" customFormat="1" x14ac:dyDescent="0.25">
      <c r="A34" s="31"/>
      <c r="B34" s="157" t="s">
        <v>91</v>
      </c>
      <c r="C34" s="151" t="s">
        <v>30</v>
      </c>
      <c r="D34" s="151" t="s">
        <v>30</v>
      </c>
      <c r="E34" s="86">
        <v>0</v>
      </c>
      <c r="F34" s="86">
        <v>0</v>
      </c>
      <c r="G34" s="86">
        <v>0</v>
      </c>
      <c r="H34" s="87">
        <v>0</v>
      </c>
      <c r="I34" s="86">
        <v>0</v>
      </c>
      <c r="J34" s="88">
        <v>98</v>
      </c>
      <c r="K34" s="86">
        <v>0</v>
      </c>
      <c r="L34" s="86">
        <v>0</v>
      </c>
      <c r="M34" s="86">
        <v>0</v>
      </c>
      <c r="N34" s="158" t="s">
        <v>30</v>
      </c>
      <c r="O34" s="108" t="s">
        <v>30</v>
      </c>
    </row>
    <row r="35" spans="1:15" s="14" customFormat="1" x14ac:dyDescent="0.25">
      <c r="A35" s="31"/>
      <c r="B35" s="157" t="s">
        <v>92</v>
      </c>
      <c r="C35" s="151" t="s">
        <v>30</v>
      </c>
      <c r="D35" s="151" t="s">
        <v>30</v>
      </c>
      <c r="E35" s="86">
        <v>0</v>
      </c>
      <c r="F35" s="86">
        <v>0</v>
      </c>
      <c r="G35" s="86">
        <v>0</v>
      </c>
      <c r="H35" s="87">
        <v>0</v>
      </c>
      <c r="I35" s="86">
        <v>0</v>
      </c>
      <c r="J35" s="88">
        <v>0</v>
      </c>
      <c r="K35" s="86">
        <v>0</v>
      </c>
      <c r="L35" s="86">
        <v>0</v>
      </c>
      <c r="M35" s="86">
        <v>0</v>
      </c>
      <c r="N35" s="158" t="s">
        <v>30</v>
      </c>
      <c r="O35" s="108" t="s">
        <v>30</v>
      </c>
    </row>
    <row r="36" spans="1:15" s="14" customFormat="1" x14ac:dyDescent="0.25">
      <c r="A36" s="31"/>
      <c r="B36" s="157" t="s">
        <v>93</v>
      </c>
      <c r="C36" s="151" t="s">
        <v>30</v>
      </c>
      <c r="D36" s="151" t="s">
        <v>30</v>
      </c>
      <c r="E36" s="86">
        <v>0</v>
      </c>
      <c r="F36" s="86">
        <v>0</v>
      </c>
      <c r="G36" s="86">
        <v>0</v>
      </c>
      <c r="H36" s="87">
        <v>0</v>
      </c>
      <c r="I36" s="86">
        <v>0</v>
      </c>
      <c r="J36" s="88">
        <v>0</v>
      </c>
      <c r="K36" s="86">
        <v>0</v>
      </c>
      <c r="L36" s="86">
        <v>0</v>
      </c>
      <c r="M36" s="86">
        <v>0</v>
      </c>
      <c r="N36" s="158" t="s">
        <v>30</v>
      </c>
      <c r="O36" s="108" t="s">
        <v>30</v>
      </c>
    </row>
    <row r="37" spans="1:15" s="14" customFormat="1" x14ac:dyDescent="0.25">
      <c r="A37" s="31"/>
      <c r="B37" s="157" t="s">
        <v>94</v>
      </c>
      <c r="C37" s="151" t="s">
        <v>30</v>
      </c>
      <c r="D37" s="151" t="s">
        <v>30</v>
      </c>
      <c r="E37" s="86">
        <v>27</v>
      </c>
      <c r="F37" s="86">
        <v>0</v>
      </c>
      <c r="G37" s="86">
        <v>283</v>
      </c>
      <c r="H37" s="87">
        <v>0</v>
      </c>
      <c r="I37" s="86">
        <v>0</v>
      </c>
      <c r="J37" s="88">
        <v>392</v>
      </c>
      <c r="K37" s="86">
        <v>0</v>
      </c>
      <c r="L37" s="86">
        <v>0</v>
      </c>
      <c r="M37" s="86">
        <v>0</v>
      </c>
      <c r="N37" s="158" t="s">
        <v>30</v>
      </c>
      <c r="O37" s="108" t="s">
        <v>30</v>
      </c>
    </row>
    <row r="38" spans="1:15" s="14" customFormat="1" x14ac:dyDescent="0.25">
      <c r="A38" s="31"/>
      <c r="B38" s="157" t="s">
        <v>95</v>
      </c>
      <c r="C38" s="151" t="s">
        <v>30</v>
      </c>
      <c r="D38" s="151" t="s">
        <v>30</v>
      </c>
      <c r="E38" s="86">
        <v>0</v>
      </c>
      <c r="F38" s="86">
        <v>87</v>
      </c>
      <c r="G38" s="86">
        <v>230</v>
      </c>
      <c r="H38" s="87">
        <v>200</v>
      </c>
      <c r="I38" s="86">
        <v>200</v>
      </c>
      <c r="J38" s="88">
        <v>341</v>
      </c>
      <c r="K38" s="86">
        <v>72</v>
      </c>
      <c r="L38" s="86">
        <v>75</v>
      </c>
      <c r="M38" s="86">
        <v>79</v>
      </c>
      <c r="N38" s="158" t="s">
        <v>30</v>
      </c>
      <c r="O38" s="108" t="s">
        <v>30</v>
      </c>
    </row>
    <row r="39" spans="1:15" s="14" customFormat="1" x14ac:dyDescent="0.25">
      <c r="A39" s="31"/>
      <c r="B39" s="157" t="s">
        <v>96</v>
      </c>
      <c r="C39" s="151" t="s">
        <v>30</v>
      </c>
      <c r="D39" s="151" t="s">
        <v>30</v>
      </c>
      <c r="E39" s="86">
        <v>0</v>
      </c>
      <c r="F39" s="86">
        <v>119</v>
      </c>
      <c r="G39" s="86">
        <v>237</v>
      </c>
      <c r="H39" s="87">
        <v>230</v>
      </c>
      <c r="I39" s="86">
        <v>230</v>
      </c>
      <c r="J39" s="88">
        <v>31</v>
      </c>
      <c r="K39" s="86">
        <v>0</v>
      </c>
      <c r="L39" s="86">
        <v>0</v>
      </c>
      <c r="M39" s="86">
        <v>0</v>
      </c>
      <c r="N39" s="158" t="s">
        <v>30</v>
      </c>
      <c r="O39" s="108" t="s">
        <v>30</v>
      </c>
    </row>
    <row r="40" spans="1:15" s="14" customFormat="1" x14ac:dyDescent="0.25">
      <c r="A40" s="31"/>
      <c r="B40" s="157" t="s">
        <v>97</v>
      </c>
      <c r="C40" s="151" t="s">
        <v>30</v>
      </c>
      <c r="D40" s="151" t="s">
        <v>30</v>
      </c>
      <c r="E40" s="86">
        <v>0</v>
      </c>
      <c r="F40" s="86">
        <v>0</v>
      </c>
      <c r="G40" s="86">
        <v>294</v>
      </c>
      <c r="H40" s="87">
        <v>0</v>
      </c>
      <c r="I40" s="86">
        <v>0</v>
      </c>
      <c r="J40" s="88">
        <v>460</v>
      </c>
      <c r="K40" s="86">
        <v>0</v>
      </c>
      <c r="L40" s="86">
        <v>0</v>
      </c>
      <c r="M40" s="86">
        <v>0</v>
      </c>
      <c r="N40" s="158" t="s">
        <v>30</v>
      </c>
      <c r="O40" s="108" t="s">
        <v>30</v>
      </c>
    </row>
    <row r="41" spans="1:15" s="14" customFormat="1" x14ac:dyDescent="0.25">
      <c r="A41" s="31"/>
      <c r="B41" s="157" t="s">
        <v>98</v>
      </c>
      <c r="C41" s="151" t="s">
        <v>30</v>
      </c>
      <c r="D41" s="151" t="s">
        <v>30</v>
      </c>
      <c r="E41" s="86">
        <v>1297</v>
      </c>
      <c r="F41" s="86">
        <v>0</v>
      </c>
      <c r="G41" s="86">
        <v>0</v>
      </c>
      <c r="H41" s="87">
        <v>0</v>
      </c>
      <c r="I41" s="86">
        <v>0</v>
      </c>
      <c r="J41" s="88">
        <v>0</v>
      </c>
      <c r="K41" s="86">
        <v>0</v>
      </c>
      <c r="L41" s="86">
        <v>0</v>
      </c>
      <c r="M41" s="86">
        <v>0</v>
      </c>
      <c r="N41" s="158" t="s">
        <v>30</v>
      </c>
      <c r="O41" s="108" t="s">
        <v>30</v>
      </c>
    </row>
    <row r="42" spans="1:15" s="14" customFormat="1" x14ac:dyDescent="0.25">
      <c r="A42" s="31"/>
      <c r="B42" s="157" t="s">
        <v>99</v>
      </c>
      <c r="C42" s="151" t="s">
        <v>30</v>
      </c>
      <c r="D42" s="151" t="s">
        <v>30</v>
      </c>
      <c r="E42" s="86">
        <v>219</v>
      </c>
      <c r="F42" s="86">
        <v>860</v>
      </c>
      <c r="G42" s="86">
        <v>781</v>
      </c>
      <c r="H42" s="87">
        <v>500</v>
      </c>
      <c r="I42" s="86">
        <v>500</v>
      </c>
      <c r="J42" s="88">
        <v>978</v>
      </c>
      <c r="K42" s="86">
        <v>406</v>
      </c>
      <c r="L42" s="86">
        <v>425</v>
      </c>
      <c r="M42" s="86">
        <v>448</v>
      </c>
      <c r="N42" s="158" t="s">
        <v>30</v>
      </c>
      <c r="O42" s="108" t="s">
        <v>30</v>
      </c>
    </row>
    <row r="43" spans="1:15" s="14" customFormat="1" x14ac:dyDescent="0.25">
      <c r="A43" s="31"/>
      <c r="B43" s="157" t="s">
        <v>100</v>
      </c>
      <c r="C43" s="151" t="s">
        <v>30</v>
      </c>
      <c r="D43" s="151" t="s">
        <v>30</v>
      </c>
      <c r="E43" s="86">
        <v>0</v>
      </c>
      <c r="F43" s="86">
        <v>72</v>
      </c>
      <c r="G43" s="86">
        <v>32</v>
      </c>
      <c r="H43" s="87">
        <v>6843</v>
      </c>
      <c r="I43" s="86">
        <v>6843</v>
      </c>
      <c r="J43" s="88">
        <v>1196</v>
      </c>
      <c r="K43" s="86">
        <v>0</v>
      </c>
      <c r="L43" s="86">
        <v>0</v>
      </c>
      <c r="M43" s="86">
        <v>0</v>
      </c>
      <c r="N43" s="158" t="s">
        <v>30</v>
      </c>
      <c r="O43" s="108" t="s">
        <v>30</v>
      </c>
    </row>
    <row r="44" spans="1:15" s="14" customFormat="1" x14ac:dyDescent="0.25">
      <c r="A44" s="31"/>
      <c r="B44" s="157" t="s">
        <v>101</v>
      </c>
      <c r="C44" s="151" t="s">
        <v>30</v>
      </c>
      <c r="D44" s="151" t="s">
        <v>30</v>
      </c>
      <c r="E44" s="86">
        <v>0</v>
      </c>
      <c r="F44" s="86">
        <v>0</v>
      </c>
      <c r="G44" s="86">
        <v>0</v>
      </c>
      <c r="H44" s="87">
        <v>0</v>
      </c>
      <c r="I44" s="86">
        <v>0</v>
      </c>
      <c r="J44" s="88">
        <v>2</v>
      </c>
      <c r="K44" s="86">
        <v>0</v>
      </c>
      <c r="L44" s="86">
        <v>0</v>
      </c>
      <c r="M44" s="86">
        <v>0</v>
      </c>
      <c r="N44" s="158" t="s">
        <v>30</v>
      </c>
      <c r="O44" s="108" t="s">
        <v>30</v>
      </c>
    </row>
    <row r="45" spans="1:15" s="14" customFormat="1" x14ac:dyDescent="0.25">
      <c r="A45" s="31"/>
      <c r="B45" s="157" t="s">
        <v>102</v>
      </c>
      <c r="C45" s="151" t="s">
        <v>30</v>
      </c>
      <c r="D45" s="151" t="s">
        <v>30</v>
      </c>
      <c r="E45" s="86">
        <v>0</v>
      </c>
      <c r="F45" s="86">
        <v>28</v>
      </c>
      <c r="G45" s="86">
        <v>37</v>
      </c>
      <c r="H45" s="87">
        <v>0</v>
      </c>
      <c r="I45" s="86">
        <v>0</v>
      </c>
      <c r="J45" s="88">
        <v>18</v>
      </c>
      <c r="K45" s="86">
        <v>187</v>
      </c>
      <c r="L45" s="86">
        <v>195</v>
      </c>
      <c r="M45" s="86">
        <v>205</v>
      </c>
      <c r="N45" s="158" t="s">
        <v>30</v>
      </c>
      <c r="O45" s="108" t="s">
        <v>30</v>
      </c>
    </row>
    <row r="46" spans="1:15" s="14" customFormat="1" x14ac:dyDescent="0.25">
      <c r="A46" s="31"/>
      <c r="B46" s="157" t="s">
        <v>103</v>
      </c>
      <c r="C46" s="151" t="s">
        <v>30</v>
      </c>
      <c r="D46" s="153" t="s">
        <v>30</v>
      </c>
      <c r="E46" s="93">
        <v>0</v>
      </c>
      <c r="F46" s="93">
        <v>0</v>
      </c>
      <c r="G46" s="93">
        <v>0</v>
      </c>
      <c r="H46" s="94">
        <v>0</v>
      </c>
      <c r="I46" s="93">
        <v>0</v>
      </c>
      <c r="J46" s="95">
        <v>0</v>
      </c>
      <c r="K46" s="93">
        <v>0</v>
      </c>
      <c r="L46" s="93">
        <v>0</v>
      </c>
      <c r="M46" s="93">
        <v>0</v>
      </c>
      <c r="N46" s="154" t="s">
        <v>30</v>
      </c>
      <c r="O46" s="108" t="s">
        <v>30</v>
      </c>
    </row>
    <row r="47" spans="1:15" s="14" customFormat="1" x14ac:dyDescent="0.25">
      <c r="A47" s="25"/>
      <c r="B47" s="26" t="s">
        <v>11</v>
      </c>
      <c r="C47" s="151" t="s">
        <v>30</v>
      </c>
      <c r="D47" s="155" t="s">
        <v>30</v>
      </c>
      <c r="E47" s="100">
        <f>SUM(E48:E49)</f>
        <v>0</v>
      </c>
      <c r="F47" s="100">
        <f t="shared" ref="F47:M47" si="3">SUM(F48:F49)</f>
        <v>0</v>
      </c>
      <c r="G47" s="100">
        <f t="shared" si="3"/>
        <v>0</v>
      </c>
      <c r="H47" s="101">
        <f t="shared" si="3"/>
        <v>0</v>
      </c>
      <c r="I47" s="100">
        <f t="shared" si="3"/>
        <v>0</v>
      </c>
      <c r="J47" s="102">
        <f t="shared" si="3"/>
        <v>106</v>
      </c>
      <c r="K47" s="100">
        <f t="shared" si="3"/>
        <v>0</v>
      </c>
      <c r="L47" s="100">
        <f t="shared" si="3"/>
        <v>0</v>
      </c>
      <c r="M47" s="100">
        <f t="shared" si="3"/>
        <v>0</v>
      </c>
      <c r="N47" s="156" t="s">
        <v>30</v>
      </c>
      <c r="O47" s="108" t="s">
        <v>30</v>
      </c>
    </row>
    <row r="48" spans="1:15" s="14" customFormat="1" x14ac:dyDescent="0.25">
      <c r="A48" s="25"/>
      <c r="B48" s="150" t="s">
        <v>59</v>
      </c>
      <c r="C48" s="151" t="s">
        <v>30</v>
      </c>
      <c r="D48" s="147" t="s">
        <v>30</v>
      </c>
      <c r="E48" s="79">
        <v>0</v>
      </c>
      <c r="F48" s="79">
        <v>0</v>
      </c>
      <c r="G48" s="79">
        <v>0</v>
      </c>
      <c r="H48" s="80">
        <v>0</v>
      </c>
      <c r="I48" s="79">
        <v>0</v>
      </c>
      <c r="J48" s="81">
        <v>106</v>
      </c>
      <c r="K48" s="79">
        <v>0</v>
      </c>
      <c r="L48" s="79">
        <v>0</v>
      </c>
      <c r="M48" s="79">
        <v>0</v>
      </c>
      <c r="N48" s="152" t="s">
        <v>30</v>
      </c>
      <c r="O48" s="108" t="s">
        <v>30</v>
      </c>
    </row>
    <row r="49" spans="1:18" s="14" customFormat="1" x14ac:dyDescent="0.25">
      <c r="A49" s="25"/>
      <c r="B49" s="150" t="s">
        <v>61</v>
      </c>
      <c r="C49" s="151" t="s">
        <v>30</v>
      </c>
      <c r="D49" s="153" t="s">
        <v>30</v>
      </c>
      <c r="E49" s="93">
        <v>0</v>
      </c>
      <c r="F49" s="93">
        <v>0</v>
      </c>
      <c r="G49" s="93">
        <v>0</v>
      </c>
      <c r="H49" s="94">
        <v>0</v>
      </c>
      <c r="I49" s="93">
        <v>0</v>
      </c>
      <c r="J49" s="95">
        <v>0</v>
      </c>
      <c r="K49" s="93">
        <v>0</v>
      </c>
      <c r="L49" s="93">
        <v>0</v>
      </c>
      <c r="M49" s="93">
        <v>0</v>
      </c>
      <c r="N49" s="154" t="s">
        <v>30</v>
      </c>
      <c r="O49" s="108" t="s">
        <v>30</v>
      </c>
    </row>
    <row r="50" spans="1:18" s="14" customFormat="1" ht="5.0999999999999996" customHeight="1" x14ac:dyDescent="0.25">
      <c r="A50" s="25"/>
      <c r="B50" s="40" t="s">
        <v>30</v>
      </c>
      <c r="C50" s="153" t="s">
        <v>30</v>
      </c>
      <c r="D50" s="159" t="s">
        <v>30</v>
      </c>
      <c r="E50" s="116"/>
      <c r="F50" s="116"/>
      <c r="G50" s="116"/>
      <c r="H50" s="117"/>
      <c r="I50" s="116"/>
      <c r="J50" s="118"/>
      <c r="K50" s="116"/>
      <c r="L50" s="116"/>
      <c r="M50" s="116"/>
      <c r="N50" s="160" t="s">
        <v>30</v>
      </c>
      <c r="O50" s="114" t="s">
        <v>30</v>
      </c>
    </row>
    <row r="51" spans="1:18" s="23" customFormat="1" x14ac:dyDescent="0.25">
      <c r="A51" s="38"/>
      <c r="B51" s="39" t="s">
        <v>104</v>
      </c>
      <c r="C51" s="161" t="s">
        <v>30</v>
      </c>
      <c r="D51" s="162" t="s">
        <v>30</v>
      </c>
      <c r="E51" s="72">
        <f>E52+E59+E62+E63+E64+E72+E73</f>
        <v>0</v>
      </c>
      <c r="F51" s="72">
        <f t="shared" ref="F51:M51" si="4">F52+F59+F62+F63+F64+F72+F73</f>
        <v>0</v>
      </c>
      <c r="G51" s="72">
        <f t="shared" si="4"/>
        <v>0</v>
      </c>
      <c r="H51" s="73">
        <f t="shared" si="4"/>
        <v>0</v>
      </c>
      <c r="I51" s="72">
        <f t="shared" si="4"/>
        <v>0</v>
      </c>
      <c r="J51" s="74">
        <f t="shared" si="4"/>
        <v>0</v>
      </c>
      <c r="K51" s="72">
        <f t="shared" si="4"/>
        <v>0</v>
      </c>
      <c r="L51" s="72">
        <f t="shared" si="4"/>
        <v>0</v>
      </c>
      <c r="M51" s="72">
        <f t="shared" si="4"/>
        <v>0</v>
      </c>
      <c r="N51" s="146" t="s">
        <v>30</v>
      </c>
      <c r="O51" s="146" t="s">
        <v>30</v>
      </c>
      <c r="P51" s="163"/>
      <c r="Q51" s="163"/>
      <c r="R51" s="163"/>
    </row>
    <row r="52" spans="1:18" s="14" customFormat="1" x14ac:dyDescent="0.25">
      <c r="A52" s="25"/>
      <c r="B52" s="26" t="s">
        <v>14</v>
      </c>
      <c r="C52" s="147" t="s">
        <v>30</v>
      </c>
      <c r="D52" s="148" t="s">
        <v>30</v>
      </c>
      <c r="E52" s="79">
        <f>E53+E56</f>
        <v>0</v>
      </c>
      <c r="F52" s="79">
        <f t="shared" ref="F52:M52" si="5">F53+F56</f>
        <v>0</v>
      </c>
      <c r="G52" s="79">
        <f t="shared" si="5"/>
        <v>0</v>
      </c>
      <c r="H52" s="80">
        <f t="shared" si="5"/>
        <v>0</v>
      </c>
      <c r="I52" s="79">
        <f t="shared" si="5"/>
        <v>0</v>
      </c>
      <c r="J52" s="81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149" t="s">
        <v>30</v>
      </c>
      <c r="O52" s="107" t="s">
        <v>30</v>
      </c>
    </row>
    <row r="53" spans="1:18" s="14" customFormat="1" x14ac:dyDescent="0.25">
      <c r="A53" s="25"/>
      <c r="B53" s="150" t="s">
        <v>105</v>
      </c>
      <c r="C53" s="151" t="s">
        <v>30</v>
      </c>
      <c r="D53" s="159" t="s">
        <v>30</v>
      </c>
      <c r="E53" s="93">
        <f>SUM(E54:E55)</f>
        <v>0</v>
      </c>
      <c r="F53" s="93">
        <f t="shared" ref="F53:M53" si="6">SUM(F54:F55)</f>
        <v>0</v>
      </c>
      <c r="G53" s="93">
        <f t="shared" si="6"/>
        <v>0</v>
      </c>
      <c r="H53" s="94">
        <f t="shared" si="6"/>
        <v>0</v>
      </c>
      <c r="I53" s="93">
        <f t="shared" si="6"/>
        <v>0</v>
      </c>
      <c r="J53" s="95">
        <f t="shared" si="6"/>
        <v>0</v>
      </c>
      <c r="K53" s="93">
        <f t="shared" si="6"/>
        <v>0</v>
      </c>
      <c r="L53" s="93">
        <f t="shared" si="6"/>
        <v>0</v>
      </c>
      <c r="M53" s="93">
        <f t="shared" si="6"/>
        <v>0</v>
      </c>
      <c r="N53" s="160" t="s">
        <v>30</v>
      </c>
      <c r="O53" s="108" t="s">
        <v>30</v>
      </c>
    </row>
    <row r="54" spans="1:18" s="14" customFormat="1" x14ac:dyDescent="0.25">
      <c r="A54" s="25"/>
      <c r="B54" s="164" t="s">
        <v>106</v>
      </c>
      <c r="C54" s="151" t="s">
        <v>30</v>
      </c>
      <c r="D54" s="147" t="s">
        <v>30</v>
      </c>
      <c r="E54" s="79">
        <v>0</v>
      </c>
      <c r="F54" s="79">
        <v>0</v>
      </c>
      <c r="G54" s="79">
        <v>0</v>
      </c>
      <c r="H54" s="80">
        <v>0</v>
      </c>
      <c r="I54" s="79">
        <v>0</v>
      </c>
      <c r="J54" s="81">
        <v>0</v>
      </c>
      <c r="K54" s="79">
        <v>0</v>
      </c>
      <c r="L54" s="79">
        <v>0</v>
      </c>
      <c r="M54" s="79">
        <v>0</v>
      </c>
      <c r="N54" s="152" t="s">
        <v>30</v>
      </c>
      <c r="O54" s="108" t="s">
        <v>30</v>
      </c>
    </row>
    <row r="55" spans="1:18" s="14" customFormat="1" x14ac:dyDescent="0.25">
      <c r="A55" s="25"/>
      <c r="B55" s="164" t="s">
        <v>107</v>
      </c>
      <c r="C55" s="151" t="s">
        <v>30</v>
      </c>
      <c r="D55" s="153" t="s">
        <v>30</v>
      </c>
      <c r="E55" s="93">
        <v>0</v>
      </c>
      <c r="F55" s="93">
        <v>0</v>
      </c>
      <c r="G55" s="93">
        <v>0</v>
      </c>
      <c r="H55" s="94">
        <v>0</v>
      </c>
      <c r="I55" s="93">
        <v>0</v>
      </c>
      <c r="J55" s="95">
        <v>0</v>
      </c>
      <c r="K55" s="93">
        <v>0</v>
      </c>
      <c r="L55" s="93">
        <v>0</v>
      </c>
      <c r="M55" s="93">
        <v>0</v>
      </c>
      <c r="N55" s="154" t="s">
        <v>30</v>
      </c>
      <c r="O55" s="108" t="s">
        <v>30</v>
      </c>
    </row>
    <row r="56" spans="1:18" s="14" customFormat="1" x14ac:dyDescent="0.25">
      <c r="A56" s="25"/>
      <c r="B56" s="150" t="s">
        <v>108</v>
      </c>
      <c r="C56" s="151" t="s">
        <v>30</v>
      </c>
      <c r="D56" s="148" t="s">
        <v>30</v>
      </c>
      <c r="E56" s="93">
        <f>SUM(E57:E58)</f>
        <v>0</v>
      </c>
      <c r="F56" s="93">
        <f t="shared" ref="F56:M56" si="7">SUM(F57:F58)</f>
        <v>0</v>
      </c>
      <c r="G56" s="93">
        <f t="shared" si="7"/>
        <v>0</v>
      </c>
      <c r="H56" s="94">
        <f t="shared" si="7"/>
        <v>0</v>
      </c>
      <c r="I56" s="93">
        <f t="shared" si="7"/>
        <v>0</v>
      </c>
      <c r="J56" s="95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149" t="s">
        <v>30</v>
      </c>
      <c r="O56" s="108" t="s">
        <v>30</v>
      </c>
    </row>
    <row r="57" spans="1:18" s="14" customFormat="1" x14ac:dyDescent="0.25">
      <c r="A57" s="25"/>
      <c r="B57" s="164" t="s">
        <v>108</v>
      </c>
      <c r="C57" s="151" t="s">
        <v>30</v>
      </c>
      <c r="D57" s="147" t="s">
        <v>30</v>
      </c>
      <c r="E57" s="79">
        <v>0</v>
      </c>
      <c r="F57" s="79">
        <v>0</v>
      </c>
      <c r="G57" s="79">
        <v>0</v>
      </c>
      <c r="H57" s="80">
        <v>0</v>
      </c>
      <c r="I57" s="79">
        <v>0</v>
      </c>
      <c r="J57" s="81">
        <v>0</v>
      </c>
      <c r="K57" s="79">
        <v>0</v>
      </c>
      <c r="L57" s="79">
        <v>0</v>
      </c>
      <c r="M57" s="79">
        <v>0</v>
      </c>
      <c r="N57" s="152" t="s">
        <v>30</v>
      </c>
      <c r="O57" s="108" t="s">
        <v>30</v>
      </c>
    </row>
    <row r="58" spans="1:18" s="14" customFormat="1" x14ac:dyDescent="0.25">
      <c r="A58" s="25"/>
      <c r="B58" s="164" t="s">
        <v>109</v>
      </c>
      <c r="C58" s="151" t="s">
        <v>30</v>
      </c>
      <c r="D58" s="153" t="s">
        <v>30</v>
      </c>
      <c r="E58" s="93">
        <v>0</v>
      </c>
      <c r="F58" s="93">
        <v>0</v>
      </c>
      <c r="G58" s="93">
        <v>0</v>
      </c>
      <c r="H58" s="94">
        <v>0</v>
      </c>
      <c r="I58" s="93">
        <v>0</v>
      </c>
      <c r="J58" s="95">
        <v>0</v>
      </c>
      <c r="K58" s="93">
        <v>0</v>
      </c>
      <c r="L58" s="93">
        <v>0</v>
      </c>
      <c r="M58" s="93">
        <v>0</v>
      </c>
      <c r="N58" s="154" t="s">
        <v>30</v>
      </c>
      <c r="O58" s="108" t="s">
        <v>30</v>
      </c>
    </row>
    <row r="59" spans="1:18" s="14" customFormat="1" x14ac:dyDescent="0.25">
      <c r="A59" s="25"/>
      <c r="B59" s="26" t="s">
        <v>15</v>
      </c>
      <c r="C59" s="151" t="s">
        <v>30</v>
      </c>
      <c r="D59" s="155" t="s">
        <v>30</v>
      </c>
      <c r="E59" s="100">
        <f>SUM(E60:E61)</f>
        <v>0</v>
      </c>
      <c r="F59" s="100">
        <f t="shared" ref="F59:M59" si="8">SUM(F60:F61)</f>
        <v>0</v>
      </c>
      <c r="G59" s="100">
        <f t="shared" si="8"/>
        <v>0</v>
      </c>
      <c r="H59" s="101">
        <f t="shared" si="8"/>
        <v>0</v>
      </c>
      <c r="I59" s="100">
        <f t="shared" si="8"/>
        <v>0</v>
      </c>
      <c r="J59" s="102">
        <f t="shared" si="8"/>
        <v>0</v>
      </c>
      <c r="K59" s="100">
        <f t="shared" si="8"/>
        <v>0</v>
      </c>
      <c r="L59" s="100">
        <f t="shared" si="8"/>
        <v>0</v>
      </c>
      <c r="M59" s="100">
        <f t="shared" si="8"/>
        <v>0</v>
      </c>
      <c r="N59" s="156" t="s">
        <v>30</v>
      </c>
      <c r="O59" s="108" t="s">
        <v>30</v>
      </c>
    </row>
    <row r="60" spans="1:18" s="14" customFormat="1" x14ac:dyDescent="0.25">
      <c r="A60" s="25"/>
      <c r="B60" s="150" t="s">
        <v>110</v>
      </c>
      <c r="C60" s="151" t="s">
        <v>30</v>
      </c>
      <c r="D60" s="147" t="s">
        <v>30</v>
      </c>
      <c r="E60" s="79">
        <v>0</v>
      </c>
      <c r="F60" s="79">
        <v>0</v>
      </c>
      <c r="G60" s="79">
        <v>0</v>
      </c>
      <c r="H60" s="80">
        <v>0</v>
      </c>
      <c r="I60" s="79">
        <v>0</v>
      </c>
      <c r="J60" s="81">
        <v>0</v>
      </c>
      <c r="K60" s="79">
        <v>0</v>
      </c>
      <c r="L60" s="79">
        <v>0</v>
      </c>
      <c r="M60" s="79">
        <v>0</v>
      </c>
      <c r="N60" s="152" t="s">
        <v>30</v>
      </c>
      <c r="O60" s="108" t="s">
        <v>30</v>
      </c>
    </row>
    <row r="61" spans="1:18" s="14" customFormat="1" x14ac:dyDescent="0.25">
      <c r="A61" s="25"/>
      <c r="B61" s="150" t="s">
        <v>111</v>
      </c>
      <c r="C61" s="151" t="s">
        <v>30</v>
      </c>
      <c r="D61" s="153" t="s">
        <v>30</v>
      </c>
      <c r="E61" s="93">
        <v>0</v>
      </c>
      <c r="F61" s="93">
        <v>0</v>
      </c>
      <c r="G61" s="93">
        <v>0</v>
      </c>
      <c r="H61" s="94">
        <v>0</v>
      </c>
      <c r="I61" s="93">
        <v>0</v>
      </c>
      <c r="J61" s="95">
        <v>0</v>
      </c>
      <c r="K61" s="93">
        <v>0</v>
      </c>
      <c r="L61" s="93">
        <v>0</v>
      </c>
      <c r="M61" s="93">
        <v>0</v>
      </c>
      <c r="N61" s="154" t="s">
        <v>30</v>
      </c>
      <c r="O61" s="108" t="s">
        <v>30</v>
      </c>
    </row>
    <row r="62" spans="1:18" s="14" customFormat="1" x14ac:dyDescent="0.25">
      <c r="A62" s="25"/>
      <c r="B62" s="26" t="s">
        <v>16</v>
      </c>
      <c r="C62" s="151" t="s">
        <v>30</v>
      </c>
      <c r="D62" s="155" t="s">
        <v>30</v>
      </c>
      <c r="E62" s="86">
        <v>0</v>
      </c>
      <c r="F62" s="86">
        <v>0</v>
      </c>
      <c r="G62" s="86">
        <v>0</v>
      </c>
      <c r="H62" s="87">
        <v>0</v>
      </c>
      <c r="I62" s="86">
        <v>0</v>
      </c>
      <c r="J62" s="88">
        <v>0</v>
      </c>
      <c r="K62" s="86">
        <v>0</v>
      </c>
      <c r="L62" s="86">
        <v>0</v>
      </c>
      <c r="M62" s="86">
        <v>0</v>
      </c>
      <c r="N62" s="156" t="s">
        <v>30</v>
      </c>
      <c r="O62" s="108" t="s">
        <v>30</v>
      </c>
    </row>
    <row r="63" spans="1:18" s="23" customFormat="1" x14ac:dyDescent="0.25">
      <c r="A63" s="38"/>
      <c r="B63" s="26" t="s">
        <v>17</v>
      </c>
      <c r="C63" s="165" t="s">
        <v>30</v>
      </c>
      <c r="D63" s="162" t="s">
        <v>30</v>
      </c>
      <c r="E63" s="86">
        <v>0</v>
      </c>
      <c r="F63" s="86">
        <v>0</v>
      </c>
      <c r="G63" s="86">
        <v>0</v>
      </c>
      <c r="H63" s="87">
        <v>0</v>
      </c>
      <c r="I63" s="86">
        <v>0</v>
      </c>
      <c r="J63" s="88">
        <v>0</v>
      </c>
      <c r="K63" s="86">
        <v>0</v>
      </c>
      <c r="L63" s="86">
        <v>0</v>
      </c>
      <c r="M63" s="86">
        <v>0</v>
      </c>
      <c r="N63" s="166" t="s">
        <v>30</v>
      </c>
      <c r="O63" s="167" t="s">
        <v>30</v>
      </c>
    </row>
    <row r="64" spans="1:18" s="14" customFormat="1" x14ac:dyDescent="0.25">
      <c r="A64" s="31"/>
      <c r="B64" s="26" t="s">
        <v>18</v>
      </c>
      <c r="C64" s="151" t="s">
        <v>30</v>
      </c>
      <c r="D64" s="155" t="s">
        <v>30</v>
      </c>
      <c r="E64" s="93">
        <f>E65+E68</f>
        <v>0</v>
      </c>
      <c r="F64" s="93">
        <f t="shared" ref="F64:M64" si="9">F65+F68</f>
        <v>0</v>
      </c>
      <c r="G64" s="93">
        <f t="shared" si="9"/>
        <v>0</v>
      </c>
      <c r="H64" s="94">
        <f t="shared" si="9"/>
        <v>0</v>
      </c>
      <c r="I64" s="93">
        <f t="shared" si="9"/>
        <v>0</v>
      </c>
      <c r="J64" s="95">
        <f t="shared" si="9"/>
        <v>0</v>
      </c>
      <c r="K64" s="93">
        <f t="shared" si="9"/>
        <v>0</v>
      </c>
      <c r="L64" s="93">
        <f t="shared" si="9"/>
        <v>0</v>
      </c>
      <c r="M64" s="93">
        <f t="shared" si="9"/>
        <v>0</v>
      </c>
      <c r="N64" s="156" t="s">
        <v>30</v>
      </c>
      <c r="O64" s="108" t="s">
        <v>30</v>
      </c>
    </row>
    <row r="65" spans="1:15" s="14" customFormat="1" x14ac:dyDescent="0.25">
      <c r="A65" s="31"/>
      <c r="B65" s="150" t="s">
        <v>112</v>
      </c>
      <c r="C65" s="151" t="s">
        <v>30</v>
      </c>
      <c r="D65" s="147" t="s">
        <v>30</v>
      </c>
      <c r="E65" s="100">
        <f>SUM(E66:E67)</f>
        <v>0</v>
      </c>
      <c r="F65" s="100">
        <f t="shared" ref="F65:M65" si="10">SUM(F66:F67)</f>
        <v>0</v>
      </c>
      <c r="G65" s="100">
        <f t="shared" si="10"/>
        <v>0</v>
      </c>
      <c r="H65" s="101">
        <f t="shared" si="10"/>
        <v>0</v>
      </c>
      <c r="I65" s="100">
        <f t="shared" si="10"/>
        <v>0</v>
      </c>
      <c r="J65" s="102">
        <f t="shared" si="10"/>
        <v>0</v>
      </c>
      <c r="K65" s="100">
        <f t="shared" si="10"/>
        <v>0</v>
      </c>
      <c r="L65" s="100">
        <f t="shared" si="10"/>
        <v>0</v>
      </c>
      <c r="M65" s="100">
        <f t="shared" si="10"/>
        <v>0</v>
      </c>
      <c r="N65" s="152" t="s">
        <v>30</v>
      </c>
      <c r="O65" s="108" t="s">
        <v>30</v>
      </c>
    </row>
    <row r="66" spans="1:15" s="14" customFormat="1" x14ac:dyDescent="0.25">
      <c r="A66" s="31"/>
      <c r="B66" s="164" t="s">
        <v>113</v>
      </c>
      <c r="C66" s="151" t="s">
        <v>30</v>
      </c>
      <c r="D66" s="151" t="s">
        <v>30</v>
      </c>
      <c r="E66" s="80">
        <v>0</v>
      </c>
      <c r="F66" s="79">
        <v>0</v>
      </c>
      <c r="G66" s="79">
        <v>0</v>
      </c>
      <c r="H66" s="80">
        <v>0</v>
      </c>
      <c r="I66" s="79">
        <v>0</v>
      </c>
      <c r="J66" s="81">
        <v>0</v>
      </c>
      <c r="K66" s="79">
        <v>0</v>
      </c>
      <c r="L66" s="79">
        <v>0</v>
      </c>
      <c r="M66" s="81">
        <v>0</v>
      </c>
      <c r="N66" s="158" t="s">
        <v>30</v>
      </c>
      <c r="O66" s="108" t="s">
        <v>30</v>
      </c>
    </row>
    <row r="67" spans="1:15" s="14" customFormat="1" x14ac:dyDescent="0.25">
      <c r="A67" s="31"/>
      <c r="B67" s="164" t="s">
        <v>114</v>
      </c>
      <c r="C67" s="151" t="s">
        <v>30</v>
      </c>
      <c r="D67" s="151" t="s">
        <v>30</v>
      </c>
      <c r="E67" s="94">
        <v>0</v>
      </c>
      <c r="F67" s="93">
        <v>0</v>
      </c>
      <c r="G67" s="93">
        <v>0</v>
      </c>
      <c r="H67" s="94">
        <v>0</v>
      </c>
      <c r="I67" s="93">
        <v>0</v>
      </c>
      <c r="J67" s="95">
        <v>0</v>
      </c>
      <c r="K67" s="93">
        <v>0</v>
      </c>
      <c r="L67" s="93">
        <v>0</v>
      </c>
      <c r="M67" s="95">
        <v>0</v>
      </c>
      <c r="N67" s="158" t="s">
        <v>30</v>
      </c>
      <c r="O67" s="108" t="s">
        <v>30</v>
      </c>
    </row>
    <row r="68" spans="1:15" s="14" customFormat="1" x14ac:dyDescent="0.25">
      <c r="A68" s="31"/>
      <c r="B68" s="150" t="s">
        <v>115</v>
      </c>
      <c r="C68" s="151" t="s">
        <v>30</v>
      </c>
      <c r="D68" s="151" t="s">
        <v>30</v>
      </c>
      <c r="E68" s="86">
        <f>SUM(E69:E70)</f>
        <v>0</v>
      </c>
      <c r="F68" s="86">
        <f t="shared" ref="F68:M68" si="11">SUM(F69:F70)</f>
        <v>0</v>
      </c>
      <c r="G68" s="86">
        <f t="shared" si="11"/>
        <v>0</v>
      </c>
      <c r="H68" s="87">
        <f t="shared" si="11"/>
        <v>0</v>
      </c>
      <c r="I68" s="86">
        <f t="shared" si="11"/>
        <v>0</v>
      </c>
      <c r="J68" s="88">
        <f t="shared" si="11"/>
        <v>0</v>
      </c>
      <c r="K68" s="86">
        <f t="shared" si="11"/>
        <v>0</v>
      </c>
      <c r="L68" s="86">
        <f t="shared" si="11"/>
        <v>0</v>
      </c>
      <c r="M68" s="86">
        <f t="shared" si="11"/>
        <v>0</v>
      </c>
      <c r="N68" s="158" t="s">
        <v>30</v>
      </c>
      <c r="O68" s="108" t="s">
        <v>30</v>
      </c>
    </row>
    <row r="69" spans="1:15" s="14" customFormat="1" x14ac:dyDescent="0.25">
      <c r="A69" s="31"/>
      <c r="B69" s="164" t="s">
        <v>113</v>
      </c>
      <c r="C69" s="151" t="s">
        <v>30</v>
      </c>
      <c r="D69" s="151" t="s">
        <v>30</v>
      </c>
      <c r="E69" s="80">
        <v>0</v>
      </c>
      <c r="F69" s="79">
        <v>0</v>
      </c>
      <c r="G69" s="79">
        <v>0</v>
      </c>
      <c r="H69" s="80">
        <v>0</v>
      </c>
      <c r="I69" s="79">
        <v>0</v>
      </c>
      <c r="J69" s="81">
        <v>0</v>
      </c>
      <c r="K69" s="79">
        <v>0</v>
      </c>
      <c r="L69" s="79">
        <v>0</v>
      </c>
      <c r="M69" s="81">
        <v>0</v>
      </c>
      <c r="N69" s="158" t="s">
        <v>30</v>
      </c>
      <c r="O69" s="108" t="s">
        <v>30</v>
      </c>
    </row>
    <row r="70" spans="1:15" s="14" customFormat="1" x14ac:dyDescent="0.25">
      <c r="A70" s="31"/>
      <c r="B70" s="164" t="s">
        <v>114</v>
      </c>
      <c r="C70" s="151" t="s">
        <v>30</v>
      </c>
      <c r="D70" s="151" t="s">
        <v>30</v>
      </c>
      <c r="E70" s="94">
        <v>0</v>
      </c>
      <c r="F70" s="93">
        <v>0</v>
      </c>
      <c r="G70" s="93">
        <v>0</v>
      </c>
      <c r="H70" s="94">
        <v>0</v>
      </c>
      <c r="I70" s="93">
        <v>0</v>
      </c>
      <c r="J70" s="95">
        <v>0</v>
      </c>
      <c r="K70" s="93">
        <v>0</v>
      </c>
      <c r="L70" s="93">
        <v>0</v>
      </c>
      <c r="M70" s="95">
        <v>0</v>
      </c>
      <c r="N70" s="158" t="s">
        <v>30</v>
      </c>
      <c r="O70" s="108" t="s">
        <v>30</v>
      </c>
    </row>
    <row r="71" spans="1:15" s="14" customFormat="1" ht="5.0999999999999996" customHeight="1" x14ac:dyDescent="0.25">
      <c r="A71" s="31"/>
      <c r="B71" s="164"/>
      <c r="C71" s="151" t="s">
        <v>30</v>
      </c>
      <c r="D71" s="153" t="s">
        <v>30</v>
      </c>
      <c r="E71" s="116"/>
      <c r="F71" s="116"/>
      <c r="G71" s="116"/>
      <c r="H71" s="117"/>
      <c r="I71" s="116"/>
      <c r="J71" s="118"/>
      <c r="K71" s="116"/>
      <c r="L71" s="116"/>
      <c r="M71" s="116"/>
      <c r="N71" s="154" t="s">
        <v>30</v>
      </c>
      <c r="O71" s="108" t="s">
        <v>30</v>
      </c>
    </row>
    <row r="72" spans="1:15" s="14" customFormat="1" x14ac:dyDescent="0.25">
      <c r="A72" s="25"/>
      <c r="B72" s="26" t="s">
        <v>19</v>
      </c>
      <c r="C72" s="151" t="s">
        <v>30</v>
      </c>
      <c r="D72" s="155" t="s">
        <v>30</v>
      </c>
      <c r="E72" s="86">
        <v>0</v>
      </c>
      <c r="F72" s="86">
        <v>0</v>
      </c>
      <c r="G72" s="86">
        <v>0</v>
      </c>
      <c r="H72" s="87">
        <v>0</v>
      </c>
      <c r="I72" s="86">
        <v>0</v>
      </c>
      <c r="J72" s="88">
        <v>0</v>
      </c>
      <c r="K72" s="86">
        <v>0</v>
      </c>
      <c r="L72" s="86">
        <v>0</v>
      </c>
      <c r="M72" s="86">
        <v>0</v>
      </c>
      <c r="N72" s="156" t="s">
        <v>30</v>
      </c>
      <c r="O72" s="108" t="s">
        <v>30</v>
      </c>
    </row>
    <row r="73" spans="1:15" s="14" customFormat="1" x14ac:dyDescent="0.25">
      <c r="A73" s="25"/>
      <c r="B73" s="26" t="s">
        <v>20</v>
      </c>
      <c r="C73" s="151" t="s">
        <v>30</v>
      </c>
      <c r="D73" s="155" t="s">
        <v>30</v>
      </c>
      <c r="E73" s="86">
        <f>SUM(E74:E75)</f>
        <v>0</v>
      </c>
      <c r="F73" s="86">
        <f t="shared" ref="F73:M73" si="12">SUM(F74:F75)</f>
        <v>0</v>
      </c>
      <c r="G73" s="86">
        <f t="shared" si="12"/>
        <v>0</v>
      </c>
      <c r="H73" s="87">
        <f t="shared" si="12"/>
        <v>0</v>
      </c>
      <c r="I73" s="86">
        <f t="shared" si="12"/>
        <v>0</v>
      </c>
      <c r="J73" s="88">
        <f t="shared" si="12"/>
        <v>0</v>
      </c>
      <c r="K73" s="86">
        <f t="shared" si="12"/>
        <v>0</v>
      </c>
      <c r="L73" s="86">
        <f t="shared" si="12"/>
        <v>0</v>
      </c>
      <c r="M73" s="86">
        <f t="shared" si="12"/>
        <v>0</v>
      </c>
      <c r="N73" s="156" t="s">
        <v>30</v>
      </c>
      <c r="O73" s="108" t="s">
        <v>30</v>
      </c>
    </row>
    <row r="74" spans="1:15" s="14" customFormat="1" x14ac:dyDescent="0.25">
      <c r="A74" s="25"/>
      <c r="B74" s="150" t="s">
        <v>116</v>
      </c>
      <c r="C74" s="151" t="s">
        <v>30</v>
      </c>
      <c r="D74" s="147" t="s">
        <v>30</v>
      </c>
      <c r="E74" s="79">
        <v>0</v>
      </c>
      <c r="F74" s="79">
        <v>0</v>
      </c>
      <c r="G74" s="79">
        <v>0</v>
      </c>
      <c r="H74" s="80">
        <v>0</v>
      </c>
      <c r="I74" s="79">
        <v>0</v>
      </c>
      <c r="J74" s="81">
        <v>0</v>
      </c>
      <c r="K74" s="79">
        <v>0</v>
      </c>
      <c r="L74" s="79">
        <v>0</v>
      </c>
      <c r="M74" s="79">
        <v>0</v>
      </c>
      <c r="N74" s="152" t="s">
        <v>30</v>
      </c>
      <c r="O74" s="108" t="s">
        <v>30</v>
      </c>
    </row>
    <row r="75" spans="1:15" s="14" customFormat="1" x14ac:dyDescent="0.25">
      <c r="A75" s="25"/>
      <c r="B75" s="150" t="s">
        <v>117</v>
      </c>
      <c r="C75" s="151" t="s">
        <v>30</v>
      </c>
      <c r="D75" s="153" t="s">
        <v>30</v>
      </c>
      <c r="E75" s="93">
        <v>0</v>
      </c>
      <c r="F75" s="93">
        <v>0</v>
      </c>
      <c r="G75" s="93">
        <v>0</v>
      </c>
      <c r="H75" s="94">
        <v>0</v>
      </c>
      <c r="I75" s="93">
        <v>0</v>
      </c>
      <c r="J75" s="95">
        <v>0</v>
      </c>
      <c r="K75" s="93">
        <v>0</v>
      </c>
      <c r="L75" s="93">
        <v>0</v>
      </c>
      <c r="M75" s="93">
        <v>0</v>
      </c>
      <c r="N75" s="154" t="s">
        <v>30</v>
      </c>
      <c r="O75" s="108" t="s">
        <v>30</v>
      </c>
    </row>
    <row r="76" spans="1:15" s="14" customFormat="1" ht="5.25" customHeight="1" x14ac:dyDescent="0.25">
      <c r="A76" s="25"/>
      <c r="B76" s="40" t="s">
        <v>30</v>
      </c>
      <c r="C76" s="153" t="s">
        <v>30</v>
      </c>
      <c r="D76" s="159" t="s">
        <v>30</v>
      </c>
      <c r="E76" s="116"/>
      <c r="F76" s="116"/>
      <c r="G76" s="116"/>
      <c r="H76" s="117"/>
      <c r="I76" s="116"/>
      <c r="J76" s="118"/>
      <c r="K76" s="116"/>
      <c r="L76" s="116"/>
      <c r="M76" s="116"/>
      <c r="N76" s="160" t="s">
        <v>30</v>
      </c>
      <c r="O76" s="114" t="s">
        <v>30</v>
      </c>
    </row>
    <row r="77" spans="1:15" s="23" customFormat="1" x14ac:dyDescent="0.25">
      <c r="A77" s="38"/>
      <c r="B77" s="39" t="s">
        <v>21</v>
      </c>
      <c r="C77" s="161" t="s">
        <v>30</v>
      </c>
      <c r="D77" s="162" t="s">
        <v>30</v>
      </c>
      <c r="E77" s="72">
        <f>E78+E81+E84+E85+E86+E87+E88</f>
        <v>302712</v>
      </c>
      <c r="F77" s="72">
        <f t="shared" ref="F77:M77" si="13">F78+F81+F84+F85+F86+F87+F88</f>
        <v>466132</v>
      </c>
      <c r="G77" s="72">
        <f t="shared" si="13"/>
        <v>471194</v>
      </c>
      <c r="H77" s="73">
        <f t="shared" si="13"/>
        <v>403449</v>
      </c>
      <c r="I77" s="72">
        <f t="shared" si="13"/>
        <v>460449</v>
      </c>
      <c r="J77" s="74">
        <f t="shared" si="13"/>
        <v>440116</v>
      </c>
      <c r="K77" s="72">
        <f t="shared" si="13"/>
        <v>404208</v>
      </c>
      <c r="L77" s="72">
        <f t="shared" si="13"/>
        <v>422999</v>
      </c>
      <c r="M77" s="72">
        <f t="shared" si="13"/>
        <v>993</v>
      </c>
      <c r="N77" s="146" t="s">
        <v>30</v>
      </c>
      <c r="O77" s="75" t="s">
        <v>30</v>
      </c>
    </row>
    <row r="78" spans="1:15" s="14" customFormat="1" x14ac:dyDescent="0.25">
      <c r="A78" s="25"/>
      <c r="B78" s="26" t="s">
        <v>22</v>
      </c>
      <c r="C78" s="147" t="s">
        <v>30</v>
      </c>
      <c r="D78" s="148" t="s">
        <v>30</v>
      </c>
      <c r="E78" s="100">
        <f>SUM(E79:E80)</f>
        <v>302712</v>
      </c>
      <c r="F78" s="100">
        <f t="shared" ref="F78:M78" si="14">SUM(F79:F80)</f>
        <v>427416</v>
      </c>
      <c r="G78" s="100">
        <f t="shared" si="14"/>
        <v>465740</v>
      </c>
      <c r="H78" s="101">
        <f t="shared" si="14"/>
        <v>380255</v>
      </c>
      <c r="I78" s="100">
        <f t="shared" si="14"/>
        <v>437255</v>
      </c>
      <c r="J78" s="102">
        <f t="shared" si="14"/>
        <v>411629</v>
      </c>
      <c r="K78" s="100">
        <f t="shared" si="14"/>
        <v>379738</v>
      </c>
      <c r="L78" s="100">
        <f t="shared" si="14"/>
        <v>397404</v>
      </c>
      <c r="M78" s="100">
        <f t="shared" si="14"/>
        <v>993</v>
      </c>
      <c r="N78" s="149" t="s">
        <v>30</v>
      </c>
      <c r="O78" s="107" t="s">
        <v>30</v>
      </c>
    </row>
    <row r="79" spans="1:15" s="14" customFormat="1" x14ac:dyDescent="0.25">
      <c r="A79" s="25"/>
      <c r="B79" s="150" t="s">
        <v>118</v>
      </c>
      <c r="C79" s="151" t="s">
        <v>30</v>
      </c>
      <c r="D79" s="147" t="s">
        <v>30</v>
      </c>
      <c r="E79" s="79">
        <v>302712</v>
      </c>
      <c r="F79" s="79">
        <v>427353</v>
      </c>
      <c r="G79" s="79">
        <v>0</v>
      </c>
      <c r="H79" s="80">
        <v>2627</v>
      </c>
      <c r="I79" s="79">
        <v>59627</v>
      </c>
      <c r="J79" s="81">
        <v>34025</v>
      </c>
      <c r="K79" s="79">
        <v>1723</v>
      </c>
      <c r="L79" s="79">
        <v>943</v>
      </c>
      <c r="M79" s="79">
        <v>993</v>
      </c>
      <c r="N79" s="152" t="s">
        <v>30</v>
      </c>
      <c r="O79" s="108" t="s">
        <v>30</v>
      </c>
    </row>
    <row r="80" spans="1:15" s="14" customFormat="1" x14ac:dyDescent="0.25">
      <c r="A80" s="25"/>
      <c r="B80" s="150" t="s">
        <v>119</v>
      </c>
      <c r="C80" s="151" t="s">
        <v>30</v>
      </c>
      <c r="D80" s="153" t="s">
        <v>30</v>
      </c>
      <c r="E80" s="93">
        <v>0</v>
      </c>
      <c r="F80" s="93">
        <v>63</v>
      </c>
      <c r="G80" s="93">
        <v>465740</v>
      </c>
      <c r="H80" s="94">
        <v>377628</v>
      </c>
      <c r="I80" s="93">
        <v>377628</v>
      </c>
      <c r="J80" s="95">
        <v>377604</v>
      </c>
      <c r="K80" s="93">
        <v>378015</v>
      </c>
      <c r="L80" s="93">
        <v>396461</v>
      </c>
      <c r="M80" s="93">
        <v>0</v>
      </c>
      <c r="N80" s="154" t="s">
        <v>30</v>
      </c>
      <c r="O80" s="108" t="s">
        <v>30</v>
      </c>
    </row>
    <row r="81" spans="1:15" s="14" customFormat="1" x14ac:dyDescent="0.25">
      <c r="A81" s="25"/>
      <c r="B81" s="26" t="s">
        <v>23</v>
      </c>
      <c r="C81" s="151" t="s">
        <v>30</v>
      </c>
      <c r="D81" s="155" t="s">
        <v>30</v>
      </c>
      <c r="E81" s="86">
        <f>SUM(E82:E83)</f>
        <v>0</v>
      </c>
      <c r="F81" s="86">
        <f t="shared" ref="F81:M81" si="15">SUM(F82:F83)</f>
        <v>38716</v>
      </c>
      <c r="G81" s="86">
        <f t="shared" si="15"/>
        <v>5454</v>
      </c>
      <c r="H81" s="87">
        <f t="shared" si="15"/>
        <v>23194</v>
      </c>
      <c r="I81" s="86">
        <f t="shared" si="15"/>
        <v>23194</v>
      </c>
      <c r="J81" s="88">
        <f t="shared" si="15"/>
        <v>28487</v>
      </c>
      <c r="K81" s="86">
        <f t="shared" si="15"/>
        <v>24470</v>
      </c>
      <c r="L81" s="86">
        <f t="shared" si="15"/>
        <v>25595</v>
      </c>
      <c r="M81" s="86">
        <f t="shared" si="15"/>
        <v>0</v>
      </c>
      <c r="N81" s="156" t="s">
        <v>30</v>
      </c>
      <c r="O81" s="108" t="s">
        <v>30</v>
      </c>
    </row>
    <row r="82" spans="1:15" s="14" customFormat="1" x14ac:dyDescent="0.25">
      <c r="A82" s="25"/>
      <c r="B82" s="150" t="s">
        <v>120</v>
      </c>
      <c r="C82" s="151" t="s">
        <v>30</v>
      </c>
      <c r="D82" s="147" t="s">
        <v>30</v>
      </c>
      <c r="E82" s="79">
        <v>0</v>
      </c>
      <c r="F82" s="79">
        <v>0</v>
      </c>
      <c r="G82" s="79">
        <v>0</v>
      </c>
      <c r="H82" s="80">
        <v>0</v>
      </c>
      <c r="I82" s="79">
        <v>0</v>
      </c>
      <c r="J82" s="81">
        <v>0</v>
      </c>
      <c r="K82" s="79">
        <v>0</v>
      </c>
      <c r="L82" s="79">
        <v>0</v>
      </c>
      <c r="M82" s="79">
        <v>0</v>
      </c>
      <c r="N82" s="152" t="s">
        <v>30</v>
      </c>
      <c r="O82" s="108" t="s">
        <v>30</v>
      </c>
    </row>
    <row r="83" spans="1:15" s="14" customFormat="1" x14ac:dyDescent="0.25">
      <c r="A83" s="25"/>
      <c r="B83" s="150" t="s">
        <v>121</v>
      </c>
      <c r="C83" s="151" t="s">
        <v>30</v>
      </c>
      <c r="D83" s="153" t="s">
        <v>30</v>
      </c>
      <c r="E83" s="93">
        <v>0</v>
      </c>
      <c r="F83" s="93">
        <v>38716</v>
      </c>
      <c r="G83" s="93">
        <v>5454</v>
      </c>
      <c r="H83" s="94">
        <v>23194</v>
      </c>
      <c r="I83" s="93">
        <v>23194</v>
      </c>
      <c r="J83" s="95">
        <v>28487</v>
      </c>
      <c r="K83" s="93">
        <v>24470</v>
      </c>
      <c r="L83" s="93">
        <v>25595</v>
      </c>
      <c r="M83" s="93">
        <v>0</v>
      </c>
      <c r="N83" s="154" t="s">
        <v>30</v>
      </c>
      <c r="O83" s="108" t="s">
        <v>30</v>
      </c>
    </row>
    <row r="84" spans="1:15" s="14" customFormat="1" x14ac:dyDescent="0.25">
      <c r="A84" s="25"/>
      <c r="B84" s="26" t="s">
        <v>24</v>
      </c>
      <c r="C84" s="151" t="s">
        <v>30</v>
      </c>
      <c r="D84" s="155" t="s">
        <v>30</v>
      </c>
      <c r="E84" s="86">
        <v>0</v>
      </c>
      <c r="F84" s="86">
        <v>0</v>
      </c>
      <c r="G84" s="86">
        <v>0</v>
      </c>
      <c r="H84" s="87">
        <v>0</v>
      </c>
      <c r="I84" s="86">
        <v>0</v>
      </c>
      <c r="J84" s="88">
        <v>0</v>
      </c>
      <c r="K84" s="86">
        <v>0</v>
      </c>
      <c r="L84" s="86">
        <v>0</v>
      </c>
      <c r="M84" s="86">
        <v>0</v>
      </c>
      <c r="N84" s="156" t="s">
        <v>30</v>
      </c>
      <c r="O84" s="108" t="s">
        <v>30</v>
      </c>
    </row>
    <row r="85" spans="1:15" s="14" customFormat="1" x14ac:dyDescent="0.25">
      <c r="A85" s="25"/>
      <c r="B85" s="26" t="s">
        <v>25</v>
      </c>
      <c r="C85" s="151" t="s">
        <v>30</v>
      </c>
      <c r="D85" s="155" t="s">
        <v>30</v>
      </c>
      <c r="E85" s="86">
        <v>0</v>
      </c>
      <c r="F85" s="86">
        <v>0</v>
      </c>
      <c r="G85" s="86">
        <v>0</v>
      </c>
      <c r="H85" s="87">
        <v>0</v>
      </c>
      <c r="I85" s="86">
        <v>0</v>
      </c>
      <c r="J85" s="88">
        <v>0</v>
      </c>
      <c r="K85" s="86">
        <v>0</v>
      </c>
      <c r="L85" s="86">
        <v>0</v>
      </c>
      <c r="M85" s="86">
        <v>0</v>
      </c>
      <c r="N85" s="156" t="s">
        <v>30</v>
      </c>
      <c r="O85" s="108" t="s">
        <v>30</v>
      </c>
    </row>
    <row r="86" spans="1:15" s="14" customFormat="1" x14ac:dyDescent="0.25">
      <c r="A86" s="25"/>
      <c r="B86" s="26" t="s">
        <v>26</v>
      </c>
      <c r="C86" s="151" t="s">
        <v>30</v>
      </c>
      <c r="D86" s="155" t="s">
        <v>30</v>
      </c>
      <c r="E86" s="86">
        <v>0</v>
      </c>
      <c r="F86" s="86">
        <v>0</v>
      </c>
      <c r="G86" s="86">
        <v>0</v>
      </c>
      <c r="H86" s="87">
        <v>0</v>
      </c>
      <c r="I86" s="86">
        <v>0</v>
      </c>
      <c r="J86" s="88">
        <v>0</v>
      </c>
      <c r="K86" s="86">
        <v>0</v>
      </c>
      <c r="L86" s="86">
        <v>0</v>
      </c>
      <c r="M86" s="86">
        <v>0</v>
      </c>
      <c r="N86" s="156" t="s">
        <v>30</v>
      </c>
      <c r="O86" s="108" t="s">
        <v>30</v>
      </c>
    </row>
    <row r="87" spans="1:15" s="14" customFormat="1" x14ac:dyDescent="0.25">
      <c r="A87" s="25"/>
      <c r="B87" s="26" t="s">
        <v>27</v>
      </c>
      <c r="C87" s="151" t="s">
        <v>30</v>
      </c>
      <c r="D87" s="155" t="s">
        <v>30</v>
      </c>
      <c r="E87" s="86">
        <v>0</v>
      </c>
      <c r="F87" s="86">
        <v>0</v>
      </c>
      <c r="G87" s="86">
        <v>0</v>
      </c>
      <c r="H87" s="87">
        <v>0</v>
      </c>
      <c r="I87" s="86">
        <v>0</v>
      </c>
      <c r="J87" s="88">
        <v>0</v>
      </c>
      <c r="K87" s="86">
        <v>0</v>
      </c>
      <c r="L87" s="86">
        <v>0</v>
      </c>
      <c r="M87" s="86">
        <v>0</v>
      </c>
      <c r="N87" s="156" t="s">
        <v>30</v>
      </c>
      <c r="O87" s="108" t="s">
        <v>30</v>
      </c>
    </row>
    <row r="88" spans="1:15" s="14" customFormat="1" x14ac:dyDescent="0.25">
      <c r="A88" s="25"/>
      <c r="B88" s="26" t="s">
        <v>28</v>
      </c>
      <c r="C88" s="151" t="s">
        <v>30</v>
      </c>
      <c r="D88" s="159" t="s">
        <v>30</v>
      </c>
      <c r="E88" s="86">
        <v>0</v>
      </c>
      <c r="F88" s="86">
        <v>0</v>
      </c>
      <c r="G88" s="86">
        <v>0</v>
      </c>
      <c r="H88" s="87">
        <v>0</v>
      </c>
      <c r="I88" s="86">
        <v>0</v>
      </c>
      <c r="J88" s="88">
        <v>0</v>
      </c>
      <c r="K88" s="86">
        <v>0</v>
      </c>
      <c r="L88" s="86">
        <v>0</v>
      </c>
      <c r="M88" s="86">
        <v>0</v>
      </c>
      <c r="N88" s="156" t="s">
        <v>30</v>
      </c>
      <c r="O88" s="108" t="s">
        <v>30</v>
      </c>
    </row>
    <row r="89" spans="1:15" s="14" customFormat="1" ht="5.25" customHeight="1" x14ac:dyDescent="0.25">
      <c r="A89" s="31"/>
      <c r="B89" s="40" t="s">
        <v>30</v>
      </c>
      <c r="C89" s="148" t="s">
        <v>30</v>
      </c>
      <c r="D89" s="148" t="s">
        <v>30</v>
      </c>
      <c r="E89" s="168"/>
      <c r="F89" s="168"/>
      <c r="G89" s="168"/>
      <c r="H89" s="169"/>
      <c r="I89" s="168"/>
      <c r="J89" s="170"/>
      <c r="K89" s="168"/>
      <c r="L89" s="168"/>
      <c r="M89" s="168"/>
      <c r="N89" s="149" t="s">
        <v>30</v>
      </c>
      <c r="O89" s="119" t="s">
        <v>30</v>
      </c>
    </row>
    <row r="90" spans="1:15" s="14" customFormat="1" x14ac:dyDescent="0.25">
      <c r="A90" s="25"/>
      <c r="B90" s="39" t="s">
        <v>29</v>
      </c>
      <c r="C90" s="155" t="s">
        <v>30</v>
      </c>
      <c r="D90" s="155" t="s">
        <v>30</v>
      </c>
      <c r="E90" s="72">
        <v>0</v>
      </c>
      <c r="F90" s="72">
        <v>0</v>
      </c>
      <c r="G90" s="72">
        <v>0</v>
      </c>
      <c r="H90" s="73">
        <v>0</v>
      </c>
      <c r="I90" s="72">
        <v>0</v>
      </c>
      <c r="J90" s="74">
        <v>0</v>
      </c>
      <c r="K90" s="72">
        <v>0</v>
      </c>
      <c r="L90" s="72">
        <v>0</v>
      </c>
      <c r="M90" s="72">
        <v>0</v>
      </c>
      <c r="N90" s="156" t="s">
        <v>30</v>
      </c>
      <c r="O90" s="120" t="s">
        <v>30</v>
      </c>
    </row>
    <row r="91" spans="1:15" s="14" customFormat="1" ht="5.25" customHeight="1" x14ac:dyDescent="0.25">
      <c r="A91" s="25"/>
      <c r="B91" s="40" t="s">
        <v>30</v>
      </c>
      <c r="C91" s="40" t="s">
        <v>30</v>
      </c>
      <c r="D91" s="40" t="s">
        <v>30</v>
      </c>
      <c r="E91" s="41"/>
      <c r="F91" s="41"/>
      <c r="G91" s="41"/>
      <c r="H91" s="42"/>
      <c r="I91" s="41"/>
      <c r="J91" s="43"/>
      <c r="K91" s="41"/>
      <c r="L91" s="41"/>
      <c r="M91" s="41"/>
      <c r="N91" s="156" t="s">
        <v>30</v>
      </c>
      <c r="O91" s="142" t="s">
        <v>30</v>
      </c>
    </row>
    <row r="92" spans="1:15" s="14" customFormat="1" x14ac:dyDescent="0.25">
      <c r="A92" s="44"/>
      <c r="B92" s="45" t="s">
        <v>31</v>
      </c>
      <c r="C92" s="171" t="s">
        <v>30</v>
      </c>
      <c r="D92" s="171" t="s">
        <v>30</v>
      </c>
      <c r="E92" s="46">
        <f>E4+E51+E77+E90</f>
        <v>309428</v>
      </c>
      <c r="F92" s="46">
        <f t="shared" ref="F92:M92" si="16">F4+F51+F77+F90</f>
        <v>489756</v>
      </c>
      <c r="G92" s="46">
        <f t="shared" si="16"/>
        <v>479545</v>
      </c>
      <c r="H92" s="47">
        <f t="shared" si="16"/>
        <v>431128</v>
      </c>
      <c r="I92" s="46">
        <f t="shared" si="16"/>
        <v>488458</v>
      </c>
      <c r="J92" s="48">
        <f t="shared" si="16"/>
        <v>466025</v>
      </c>
      <c r="K92" s="46">
        <f t="shared" si="16"/>
        <v>429608</v>
      </c>
      <c r="L92" s="46">
        <f t="shared" si="16"/>
        <v>451936</v>
      </c>
      <c r="M92" s="46">
        <f t="shared" si="16"/>
        <v>5830</v>
      </c>
      <c r="N92" s="172" t="s">
        <v>30</v>
      </c>
      <c r="O92" s="141" t="s">
        <v>30</v>
      </c>
    </row>
    <row r="93" spans="1:15" s="14" customFormat="1" x14ac:dyDescent="0.25">
      <c r="C93" s="142"/>
      <c r="D93" s="142"/>
      <c r="N93" s="142"/>
      <c r="O93" s="142"/>
    </row>
    <row r="94" spans="1:15" s="14" customFormat="1" x14ac:dyDescent="0.25">
      <c r="C94" s="142"/>
      <c r="D94" s="142"/>
      <c r="N94" s="142"/>
      <c r="O94" s="142"/>
    </row>
    <row r="95" spans="1:15" s="14" customFormat="1" x14ac:dyDescent="0.25">
      <c r="C95" s="142"/>
      <c r="D95" s="142"/>
      <c r="N95" s="142"/>
      <c r="O95" s="142"/>
    </row>
    <row r="96" spans="1:15" s="14" customFormat="1" x14ac:dyDescent="0.25">
      <c r="C96" s="142"/>
      <c r="D96" s="142"/>
      <c r="N96" s="142"/>
      <c r="O96" s="142"/>
    </row>
    <row r="97" spans="3:15" s="14" customFormat="1" x14ac:dyDescent="0.25">
      <c r="C97" s="142"/>
      <c r="D97" s="142"/>
      <c r="N97" s="142"/>
      <c r="O97" s="142"/>
    </row>
    <row r="98" spans="3:15" s="14" customFormat="1" x14ac:dyDescent="0.25">
      <c r="C98" s="142"/>
      <c r="D98" s="142"/>
      <c r="N98" s="142"/>
      <c r="O98" s="142"/>
    </row>
    <row r="99" spans="3:15" s="14" customFormat="1" x14ac:dyDescent="0.25">
      <c r="C99" s="142"/>
      <c r="D99" s="142"/>
      <c r="N99" s="142"/>
      <c r="O99" s="142"/>
    </row>
    <row r="100" spans="3:15" s="14" customFormat="1" x14ac:dyDescent="0.25">
      <c r="C100" s="142"/>
      <c r="D100" s="142"/>
      <c r="N100" s="142"/>
      <c r="O100" s="142"/>
    </row>
    <row r="101" spans="3:15" s="14" customFormat="1" x14ac:dyDescent="0.25">
      <c r="C101" s="142"/>
      <c r="D101" s="142"/>
      <c r="N101" s="142"/>
      <c r="O101" s="142"/>
    </row>
    <row r="102" spans="3:15" s="14" customFormat="1" x14ac:dyDescent="0.25">
      <c r="C102" s="142"/>
      <c r="D102" s="142"/>
      <c r="N102" s="142"/>
      <c r="O102" s="142"/>
    </row>
    <row r="103" spans="3:15" s="14" customFormat="1" x14ac:dyDescent="0.25">
      <c r="C103" s="142"/>
      <c r="D103" s="142"/>
      <c r="N103" s="142"/>
      <c r="O103" s="142"/>
    </row>
    <row r="104" spans="3:15" s="14" customFormat="1" x14ac:dyDescent="0.25">
      <c r="C104" s="142"/>
      <c r="D104" s="142"/>
      <c r="N104" s="142"/>
      <c r="O104" s="142"/>
    </row>
    <row r="105" spans="3:15" s="14" customFormat="1" x14ac:dyDescent="0.25">
      <c r="C105" s="142"/>
      <c r="D105" s="142"/>
      <c r="N105" s="142"/>
      <c r="O105" s="142"/>
    </row>
    <row r="106" spans="3:15" s="14" customFormat="1" x14ac:dyDescent="0.25">
      <c r="C106" s="142"/>
      <c r="D106" s="142"/>
      <c r="N106" s="142"/>
      <c r="O106" s="142"/>
    </row>
    <row r="107" spans="3:15" s="14" customFormat="1" x14ac:dyDescent="0.25">
      <c r="C107" s="142"/>
      <c r="D107" s="142"/>
      <c r="N107" s="142"/>
      <c r="O107" s="142"/>
    </row>
    <row r="108" spans="3:15" s="14" customFormat="1" x14ac:dyDescent="0.25">
      <c r="C108" s="142"/>
      <c r="D108" s="142"/>
      <c r="N108" s="142"/>
      <c r="O108" s="142"/>
    </row>
    <row r="109" spans="3:15" s="14" customFormat="1" x14ac:dyDescent="0.25">
      <c r="C109" s="142"/>
      <c r="D109" s="142"/>
      <c r="N109" s="142"/>
      <c r="O109" s="142"/>
    </row>
    <row r="110" spans="3:15" s="14" customFormat="1" x14ac:dyDescent="0.25">
      <c r="C110" s="142"/>
      <c r="D110" s="142"/>
      <c r="N110" s="142"/>
      <c r="O110" s="142"/>
    </row>
    <row r="111" spans="3:15" s="14" customFormat="1" x14ac:dyDescent="0.25">
      <c r="C111" s="142"/>
      <c r="D111" s="142"/>
      <c r="N111" s="142"/>
      <c r="O111" s="142"/>
    </row>
    <row r="112" spans="3:15" s="14" customFormat="1" x14ac:dyDescent="0.25">
      <c r="C112" s="142"/>
      <c r="D112" s="142"/>
      <c r="N112" s="142"/>
      <c r="O112" s="142"/>
    </row>
    <row r="113" spans="3:15" s="14" customFormat="1" x14ac:dyDescent="0.25">
      <c r="C113" s="142" t="s">
        <v>30</v>
      </c>
      <c r="D113" s="142" t="s">
        <v>30</v>
      </c>
      <c r="N113" s="142" t="s">
        <v>30</v>
      </c>
      <c r="O113" s="142" t="s">
        <v>30</v>
      </c>
    </row>
    <row r="114" spans="3:15" s="14" customFormat="1" x14ac:dyDescent="0.25">
      <c r="C114" s="142" t="s">
        <v>30</v>
      </c>
      <c r="D114" s="142" t="s">
        <v>30</v>
      </c>
      <c r="N114" s="142" t="s">
        <v>30</v>
      </c>
      <c r="O114" s="142" t="s">
        <v>30</v>
      </c>
    </row>
    <row r="115" spans="3:15" s="14" customFormat="1" x14ac:dyDescent="0.25">
      <c r="C115" s="142" t="s">
        <v>30</v>
      </c>
      <c r="D115" s="142" t="s">
        <v>30</v>
      </c>
      <c r="N115" s="142" t="s">
        <v>30</v>
      </c>
      <c r="O115" s="142" t="s">
        <v>30</v>
      </c>
    </row>
    <row r="116" spans="3:15" s="14" customFormat="1" x14ac:dyDescent="0.25">
      <c r="C116" s="142" t="s">
        <v>30</v>
      </c>
      <c r="D116" s="142" t="s">
        <v>30</v>
      </c>
      <c r="N116" s="142" t="s">
        <v>30</v>
      </c>
      <c r="O116" s="142" t="s">
        <v>30</v>
      </c>
    </row>
    <row r="117" spans="3:15" s="14" customFormat="1" x14ac:dyDescent="0.25">
      <c r="C117" s="142" t="s">
        <v>30</v>
      </c>
      <c r="D117" s="142" t="s">
        <v>30</v>
      </c>
      <c r="N117" s="142" t="s">
        <v>30</v>
      </c>
      <c r="O117" s="142" t="s">
        <v>30</v>
      </c>
    </row>
    <row r="118" spans="3:15" s="14" customFormat="1" x14ac:dyDescent="0.25">
      <c r="C118" s="142" t="s">
        <v>30</v>
      </c>
      <c r="D118" s="142" t="s">
        <v>30</v>
      </c>
      <c r="N118" s="142" t="s">
        <v>30</v>
      </c>
      <c r="O118" s="142" t="s">
        <v>30</v>
      </c>
    </row>
    <row r="119" spans="3:15" s="14" customFormat="1" x14ac:dyDescent="0.25">
      <c r="C119" s="142" t="s">
        <v>30</v>
      </c>
      <c r="D119" s="142" t="s">
        <v>30</v>
      </c>
      <c r="N119" s="142" t="s">
        <v>30</v>
      </c>
      <c r="O119" s="142" t="s">
        <v>30</v>
      </c>
    </row>
    <row r="120" spans="3:15" s="14" customFormat="1" x14ac:dyDescent="0.25">
      <c r="C120" s="142" t="s">
        <v>30</v>
      </c>
      <c r="D120" s="142" t="s">
        <v>30</v>
      </c>
      <c r="N120" s="142" t="s">
        <v>30</v>
      </c>
      <c r="O120" s="142" t="s">
        <v>30</v>
      </c>
    </row>
    <row r="121" spans="3:15" s="14" customFormat="1" x14ac:dyDescent="0.25">
      <c r="C121" s="142" t="s">
        <v>30</v>
      </c>
      <c r="D121" s="142" t="s">
        <v>30</v>
      </c>
      <c r="N121" s="142" t="s">
        <v>30</v>
      </c>
      <c r="O121" s="142" t="s">
        <v>30</v>
      </c>
    </row>
    <row r="122" spans="3:15" s="14" customFormat="1" x14ac:dyDescent="0.25">
      <c r="C122" s="142" t="s">
        <v>30</v>
      </c>
      <c r="D122" s="142" t="s">
        <v>30</v>
      </c>
      <c r="N122" s="142" t="s">
        <v>30</v>
      </c>
      <c r="O122" s="142" t="s">
        <v>30</v>
      </c>
    </row>
    <row r="123" spans="3:15" s="14" customFormat="1" x14ac:dyDescent="0.25">
      <c r="C123" s="142" t="s">
        <v>30</v>
      </c>
      <c r="D123" s="142" t="s">
        <v>30</v>
      </c>
      <c r="N123" s="142" t="s">
        <v>30</v>
      </c>
      <c r="O123" s="142" t="s">
        <v>30</v>
      </c>
    </row>
    <row r="124" spans="3:15" s="14" customFormat="1" x14ac:dyDescent="0.25">
      <c r="C124" s="142" t="s">
        <v>30</v>
      </c>
      <c r="D124" s="142" t="s">
        <v>30</v>
      </c>
      <c r="N124" s="142" t="s">
        <v>30</v>
      </c>
      <c r="O124" s="142" t="s">
        <v>30</v>
      </c>
    </row>
    <row r="125" spans="3:15" s="14" customFormat="1" x14ac:dyDescent="0.25">
      <c r="C125" s="142" t="s">
        <v>30</v>
      </c>
      <c r="D125" s="142" t="s">
        <v>30</v>
      </c>
      <c r="N125" s="142" t="s">
        <v>30</v>
      </c>
      <c r="O125" s="142" t="s">
        <v>30</v>
      </c>
    </row>
    <row r="126" spans="3:15" s="14" customFormat="1" x14ac:dyDescent="0.25">
      <c r="C126" s="142" t="s">
        <v>30</v>
      </c>
      <c r="D126" s="142" t="s">
        <v>30</v>
      </c>
      <c r="N126" s="142" t="s">
        <v>30</v>
      </c>
      <c r="O126" s="142" t="s">
        <v>30</v>
      </c>
    </row>
    <row r="127" spans="3:15" s="14" customFormat="1" x14ac:dyDescent="0.25">
      <c r="C127" s="142" t="s">
        <v>30</v>
      </c>
      <c r="D127" s="142" t="s">
        <v>30</v>
      </c>
      <c r="N127" s="142" t="s">
        <v>30</v>
      </c>
      <c r="O127" s="142" t="s">
        <v>30</v>
      </c>
    </row>
    <row r="128" spans="3:15" s="14" customFormat="1" x14ac:dyDescent="0.25">
      <c r="C128" s="142" t="s">
        <v>30</v>
      </c>
      <c r="D128" s="142" t="s">
        <v>30</v>
      </c>
      <c r="N128" s="142" t="s">
        <v>30</v>
      </c>
      <c r="O128" s="142" t="s">
        <v>30</v>
      </c>
    </row>
    <row r="129" spans="3:15" s="14" customFormat="1" x14ac:dyDescent="0.25">
      <c r="C129" s="142" t="s">
        <v>30</v>
      </c>
      <c r="D129" s="142" t="s">
        <v>30</v>
      </c>
      <c r="N129" s="142" t="s">
        <v>30</v>
      </c>
      <c r="O129" s="142" t="s">
        <v>30</v>
      </c>
    </row>
    <row r="130" spans="3:15" s="14" customFormat="1" x14ac:dyDescent="0.25">
      <c r="C130" s="142" t="s">
        <v>30</v>
      </c>
      <c r="D130" s="142" t="s">
        <v>30</v>
      </c>
      <c r="N130" s="142" t="s">
        <v>30</v>
      </c>
      <c r="O130" s="142" t="s">
        <v>30</v>
      </c>
    </row>
    <row r="131" spans="3:15" s="14" customFormat="1" x14ac:dyDescent="0.25">
      <c r="C131" s="142" t="s">
        <v>30</v>
      </c>
      <c r="D131" s="142" t="s">
        <v>30</v>
      </c>
      <c r="N131" s="142" t="s">
        <v>30</v>
      </c>
      <c r="O131" s="142" t="s">
        <v>30</v>
      </c>
    </row>
    <row r="132" spans="3:15" s="14" customFormat="1" x14ac:dyDescent="0.25">
      <c r="C132" s="142" t="s">
        <v>30</v>
      </c>
      <c r="D132" s="142" t="s">
        <v>30</v>
      </c>
      <c r="N132" s="142" t="s">
        <v>30</v>
      </c>
      <c r="O132" s="142" t="s">
        <v>30</v>
      </c>
    </row>
    <row r="133" spans="3:15" s="14" customFormat="1" x14ac:dyDescent="0.25">
      <c r="C133" s="142" t="s">
        <v>30</v>
      </c>
      <c r="D133" s="142" t="s">
        <v>30</v>
      </c>
      <c r="N133" s="142" t="s">
        <v>30</v>
      </c>
      <c r="O133" s="142" t="s">
        <v>30</v>
      </c>
    </row>
    <row r="134" spans="3:15" s="14" customFormat="1" x14ac:dyDescent="0.25">
      <c r="C134" s="142" t="s">
        <v>30</v>
      </c>
      <c r="D134" s="142" t="s">
        <v>30</v>
      </c>
      <c r="N134" s="142" t="s">
        <v>30</v>
      </c>
      <c r="O134" s="142" t="s">
        <v>30</v>
      </c>
    </row>
    <row r="135" spans="3:15" s="14" customFormat="1" x14ac:dyDescent="0.25">
      <c r="C135" s="142" t="s">
        <v>30</v>
      </c>
      <c r="D135" s="142" t="s">
        <v>30</v>
      </c>
      <c r="N135" s="142" t="s">
        <v>30</v>
      </c>
      <c r="O135" s="142" t="s">
        <v>30</v>
      </c>
    </row>
    <row r="136" spans="3:15" s="14" customFormat="1" x14ac:dyDescent="0.25">
      <c r="C136" s="142" t="s">
        <v>30</v>
      </c>
      <c r="D136" s="142" t="s">
        <v>30</v>
      </c>
      <c r="N136" s="142" t="s">
        <v>30</v>
      </c>
      <c r="O136" s="142" t="s">
        <v>30</v>
      </c>
    </row>
    <row r="137" spans="3:15" s="14" customFormat="1" x14ac:dyDescent="0.25">
      <c r="C137" s="142" t="s">
        <v>30</v>
      </c>
      <c r="D137" s="142" t="s">
        <v>30</v>
      </c>
      <c r="N137" s="142" t="s">
        <v>30</v>
      </c>
      <c r="O137" s="142" t="s">
        <v>30</v>
      </c>
    </row>
    <row r="138" spans="3:15" s="14" customFormat="1" x14ac:dyDescent="0.25">
      <c r="C138" s="142" t="s">
        <v>30</v>
      </c>
      <c r="D138" s="142" t="s">
        <v>30</v>
      </c>
      <c r="N138" s="142" t="s">
        <v>30</v>
      </c>
      <c r="O138" s="142" t="s">
        <v>30</v>
      </c>
    </row>
    <row r="139" spans="3:15" s="14" customFormat="1" x14ac:dyDescent="0.25">
      <c r="C139" s="142" t="s">
        <v>30</v>
      </c>
      <c r="D139" s="142" t="s">
        <v>30</v>
      </c>
      <c r="N139" s="142" t="s">
        <v>30</v>
      </c>
      <c r="O139" s="142" t="s">
        <v>30</v>
      </c>
    </row>
    <row r="140" spans="3:15" s="14" customFormat="1" x14ac:dyDescent="0.25">
      <c r="C140" s="142" t="s">
        <v>30</v>
      </c>
      <c r="D140" s="142" t="s">
        <v>30</v>
      </c>
      <c r="N140" s="142" t="s">
        <v>30</v>
      </c>
      <c r="O140" s="142" t="s">
        <v>30</v>
      </c>
    </row>
    <row r="141" spans="3:15" s="14" customFormat="1" x14ac:dyDescent="0.25">
      <c r="C141" s="142" t="s">
        <v>30</v>
      </c>
      <c r="D141" s="142" t="s">
        <v>30</v>
      </c>
      <c r="N141" s="142" t="s">
        <v>30</v>
      </c>
      <c r="O141" s="142" t="s">
        <v>30</v>
      </c>
    </row>
    <row r="142" spans="3:15" s="14" customFormat="1" x14ac:dyDescent="0.25">
      <c r="C142" s="142" t="s">
        <v>30</v>
      </c>
      <c r="D142" s="142" t="s">
        <v>30</v>
      </c>
      <c r="N142" s="142" t="s">
        <v>30</v>
      </c>
      <c r="O142" s="142" t="s">
        <v>30</v>
      </c>
    </row>
    <row r="143" spans="3:15" s="14" customFormat="1" x14ac:dyDescent="0.25">
      <c r="C143" s="142" t="s">
        <v>30</v>
      </c>
      <c r="D143" s="142" t="s">
        <v>30</v>
      </c>
      <c r="N143" s="142" t="s">
        <v>30</v>
      </c>
      <c r="O143" s="142" t="s">
        <v>30</v>
      </c>
    </row>
    <row r="144" spans="3:15" s="14" customFormat="1" x14ac:dyDescent="0.25">
      <c r="C144" s="142" t="s">
        <v>30</v>
      </c>
      <c r="D144" s="142" t="s">
        <v>30</v>
      </c>
      <c r="N144" s="142" t="s">
        <v>30</v>
      </c>
      <c r="O144" s="142" t="s">
        <v>30</v>
      </c>
    </row>
    <row r="145" spans="3:15" s="14" customFormat="1" x14ac:dyDescent="0.25">
      <c r="C145" s="142" t="s">
        <v>30</v>
      </c>
      <c r="D145" s="142" t="s">
        <v>30</v>
      </c>
      <c r="N145" s="142" t="s">
        <v>30</v>
      </c>
      <c r="O145" s="142" t="s">
        <v>30</v>
      </c>
    </row>
    <row r="146" spans="3:15" s="14" customFormat="1" x14ac:dyDescent="0.25">
      <c r="C146" s="142" t="s">
        <v>30</v>
      </c>
      <c r="D146" s="142" t="s">
        <v>30</v>
      </c>
      <c r="N146" s="142" t="s">
        <v>30</v>
      </c>
      <c r="O146" s="142" t="s">
        <v>30</v>
      </c>
    </row>
    <row r="147" spans="3:15" s="14" customFormat="1" x14ac:dyDescent="0.25">
      <c r="C147" s="142" t="s">
        <v>30</v>
      </c>
      <c r="D147" s="142" t="s">
        <v>30</v>
      </c>
      <c r="N147" s="142" t="s">
        <v>30</v>
      </c>
      <c r="O147" s="142" t="s">
        <v>30</v>
      </c>
    </row>
    <row r="148" spans="3:15" s="14" customFormat="1" x14ac:dyDescent="0.25">
      <c r="C148" s="142" t="s">
        <v>30</v>
      </c>
      <c r="D148" s="142" t="s">
        <v>30</v>
      </c>
      <c r="N148" s="142" t="s">
        <v>30</v>
      </c>
      <c r="O148" s="142" t="s">
        <v>30</v>
      </c>
    </row>
    <row r="149" spans="3:15" s="14" customFormat="1" x14ac:dyDescent="0.25">
      <c r="C149" s="142" t="s">
        <v>30</v>
      </c>
      <c r="D149" s="142" t="s">
        <v>30</v>
      </c>
      <c r="N149" s="142" t="s">
        <v>30</v>
      </c>
      <c r="O149" s="142" t="s">
        <v>30</v>
      </c>
    </row>
    <row r="150" spans="3:15" s="14" customFormat="1" x14ac:dyDescent="0.25">
      <c r="C150" s="142" t="s">
        <v>30</v>
      </c>
      <c r="D150" s="142" t="s">
        <v>30</v>
      </c>
      <c r="N150" s="142" t="s">
        <v>30</v>
      </c>
      <c r="O150" s="142" t="s">
        <v>30</v>
      </c>
    </row>
    <row r="151" spans="3:15" s="14" customFormat="1" x14ac:dyDescent="0.25">
      <c r="C151" s="142" t="s">
        <v>30</v>
      </c>
      <c r="D151" s="142" t="s">
        <v>30</v>
      </c>
      <c r="N151" s="142" t="s">
        <v>30</v>
      </c>
      <c r="O151" s="142" t="s">
        <v>30</v>
      </c>
    </row>
    <row r="152" spans="3:15" s="14" customFormat="1" x14ac:dyDescent="0.25">
      <c r="C152" s="142" t="s">
        <v>30</v>
      </c>
      <c r="D152" s="142" t="s">
        <v>30</v>
      </c>
      <c r="N152" s="142" t="s">
        <v>30</v>
      </c>
      <c r="O152" s="142" t="s">
        <v>30</v>
      </c>
    </row>
    <row r="153" spans="3:15" s="14" customFormat="1" x14ac:dyDescent="0.25">
      <c r="C153" s="142" t="s">
        <v>30</v>
      </c>
      <c r="D153" s="142" t="s">
        <v>30</v>
      </c>
      <c r="N153" s="142" t="s">
        <v>30</v>
      </c>
      <c r="O153" s="142" t="s">
        <v>30</v>
      </c>
    </row>
    <row r="154" spans="3:15" s="14" customFormat="1" x14ac:dyDescent="0.25">
      <c r="C154" s="142" t="s">
        <v>30</v>
      </c>
      <c r="D154" s="142" t="s">
        <v>30</v>
      </c>
      <c r="N154" s="142" t="s">
        <v>30</v>
      </c>
      <c r="O154" s="142" t="s">
        <v>30</v>
      </c>
    </row>
    <row r="155" spans="3:15" s="14" customFormat="1" x14ac:dyDescent="0.25">
      <c r="C155" s="142" t="s">
        <v>30</v>
      </c>
      <c r="D155" s="142" t="s">
        <v>30</v>
      </c>
      <c r="N155" s="142" t="s">
        <v>30</v>
      </c>
      <c r="O155" s="142" t="s">
        <v>30</v>
      </c>
    </row>
    <row r="156" spans="3:15" s="14" customFormat="1" x14ac:dyDescent="0.25">
      <c r="C156" s="142" t="s">
        <v>30</v>
      </c>
      <c r="D156" s="142" t="s">
        <v>30</v>
      </c>
      <c r="N156" s="142" t="s">
        <v>30</v>
      </c>
      <c r="O156" s="142" t="s">
        <v>30</v>
      </c>
    </row>
    <row r="157" spans="3:15" s="14" customFormat="1" x14ac:dyDescent="0.25">
      <c r="C157" s="142" t="s">
        <v>30</v>
      </c>
      <c r="D157" s="142" t="s">
        <v>30</v>
      </c>
      <c r="N157" s="142" t="s">
        <v>30</v>
      </c>
      <c r="O157" s="142" t="s">
        <v>30</v>
      </c>
    </row>
    <row r="158" spans="3:15" s="14" customFormat="1" x14ac:dyDescent="0.25">
      <c r="C158" s="142" t="s">
        <v>30</v>
      </c>
      <c r="D158" s="142" t="s">
        <v>30</v>
      </c>
      <c r="N158" s="142" t="s">
        <v>30</v>
      </c>
      <c r="O158" s="142" t="s">
        <v>30</v>
      </c>
    </row>
    <row r="159" spans="3:15" s="14" customFormat="1" x14ac:dyDescent="0.25">
      <c r="C159" s="142" t="s">
        <v>30</v>
      </c>
      <c r="D159" s="142" t="s">
        <v>30</v>
      </c>
      <c r="N159" s="142" t="s">
        <v>30</v>
      </c>
      <c r="O159" s="142" t="s">
        <v>30</v>
      </c>
    </row>
    <row r="160" spans="3:15" s="14" customFormat="1" x14ac:dyDescent="0.25">
      <c r="C160" s="142" t="s">
        <v>30</v>
      </c>
      <c r="D160" s="142" t="s">
        <v>30</v>
      </c>
      <c r="N160" s="142" t="s">
        <v>30</v>
      </c>
      <c r="O160" s="142" t="s">
        <v>30</v>
      </c>
    </row>
    <row r="161" spans="3:15" s="14" customFormat="1" x14ac:dyDescent="0.25">
      <c r="C161" s="142" t="s">
        <v>30</v>
      </c>
      <c r="D161" s="142" t="s">
        <v>30</v>
      </c>
      <c r="N161" s="142" t="s">
        <v>30</v>
      </c>
      <c r="O161" s="142" t="s">
        <v>30</v>
      </c>
    </row>
    <row r="162" spans="3:15" s="14" customFormat="1" x14ac:dyDescent="0.25">
      <c r="C162" s="142" t="s">
        <v>30</v>
      </c>
      <c r="D162" s="142" t="s">
        <v>30</v>
      </c>
      <c r="N162" s="142" t="s">
        <v>30</v>
      </c>
      <c r="O162" s="142" t="s">
        <v>30</v>
      </c>
    </row>
    <row r="163" spans="3:15" s="14" customFormat="1" x14ac:dyDescent="0.25">
      <c r="C163" s="142" t="s">
        <v>30</v>
      </c>
      <c r="D163" s="142" t="s">
        <v>30</v>
      </c>
      <c r="N163" s="142" t="s">
        <v>30</v>
      </c>
      <c r="O163" s="142" t="s">
        <v>30</v>
      </c>
    </row>
    <row r="164" spans="3:15" s="14" customFormat="1" x14ac:dyDescent="0.25">
      <c r="C164" s="142" t="s">
        <v>30</v>
      </c>
      <c r="D164" s="142" t="s">
        <v>30</v>
      </c>
      <c r="N164" s="142" t="s">
        <v>30</v>
      </c>
      <c r="O164" s="142" t="s">
        <v>30</v>
      </c>
    </row>
    <row r="165" spans="3:15" s="14" customFormat="1" x14ac:dyDescent="0.25">
      <c r="C165" s="142" t="s">
        <v>30</v>
      </c>
      <c r="D165" s="142" t="s">
        <v>30</v>
      </c>
      <c r="N165" s="142" t="s">
        <v>30</v>
      </c>
      <c r="O165" s="142" t="s">
        <v>30</v>
      </c>
    </row>
    <row r="166" spans="3:15" s="14" customFormat="1" x14ac:dyDescent="0.25">
      <c r="C166" s="142" t="s">
        <v>30</v>
      </c>
      <c r="D166" s="142" t="s">
        <v>30</v>
      </c>
      <c r="N166" s="142" t="s">
        <v>30</v>
      </c>
      <c r="O166" s="142" t="s">
        <v>30</v>
      </c>
    </row>
    <row r="167" spans="3:15" s="14" customFormat="1" x14ac:dyDescent="0.25">
      <c r="C167" s="142" t="s">
        <v>30</v>
      </c>
      <c r="D167" s="142" t="s">
        <v>30</v>
      </c>
      <c r="N167" s="142" t="s">
        <v>30</v>
      </c>
      <c r="O167" s="142" t="s">
        <v>30</v>
      </c>
    </row>
    <row r="168" spans="3:15" s="14" customFormat="1" x14ac:dyDescent="0.25">
      <c r="C168" s="142" t="s">
        <v>30</v>
      </c>
      <c r="D168" s="142" t="s">
        <v>30</v>
      </c>
      <c r="N168" s="142" t="s">
        <v>30</v>
      </c>
      <c r="O168" s="142" t="s">
        <v>30</v>
      </c>
    </row>
    <row r="169" spans="3:15" s="14" customFormat="1" x14ac:dyDescent="0.25">
      <c r="C169" s="142" t="s">
        <v>30</v>
      </c>
      <c r="D169" s="142" t="s">
        <v>30</v>
      </c>
      <c r="N169" s="142" t="s">
        <v>30</v>
      </c>
      <c r="O169" s="142" t="s">
        <v>30</v>
      </c>
    </row>
    <row r="170" spans="3:15" s="14" customFormat="1" x14ac:dyDescent="0.25">
      <c r="C170" s="142" t="s">
        <v>30</v>
      </c>
      <c r="D170" s="142" t="s">
        <v>30</v>
      </c>
      <c r="N170" s="142" t="s">
        <v>30</v>
      </c>
      <c r="O170" s="142" t="s">
        <v>30</v>
      </c>
    </row>
    <row r="171" spans="3:15" s="14" customFormat="1" x14ac:dyDescent="0.25">
      <c r="C171" s="142" t="s">
        <v>30</v>
      </c>
      <c r="D171" s="142" t="s">
        <v>30</v>
      </c>
      <c r="N171" s="142" t="s">
        <v>30</v>
      </c>
      <c r="O171" s="142" t="s">
        <v>30</v>
      </c>
    </row>
    <row r="172" spans="3:15" s="14" customFormat="1" x14ac:dyDescent="0.25">
      <c r="C172" s="142" t="s">
        <v>30</v>
      </c>
      <c r="D172" s="142" t="s">
        <v>30</v>
      </c>
      <c r="N172" s="142" t="s">
        <v>30</v>
      </c>
      <c r="O172" s="142" t="s">
        <v>30</v>
      </c>
    </row>
    <row r="173" spans="3:15" s="14" customFormat="1" x14ac:dyDescent="0.25">
      <c r="C173" s="142" t="s">
        <v>30</v>
      </c>
      <c r="D173" s="142" t="s">
        <v>30</v>
      </c>
      <c r="N173" s="142" t="s">
        <v>30</v>
      </c>
      <c r="O173" s="142" t="s">
        <v>30</v>
      </c>
    </row>
    <row r="174" spans="3:15" s="14" customFormat="1" x14ac:dyDescent="0.25">
      <c r="C174" s="142" t="s">
        <v>30</v>
      </c>
      <c r="D174" s="142" t="s">
        <v>30</v>
      </c>
      <c r="N174" s="142" t="s">
        <v>30</v>
      </c>
      <c r="O174" s="142" t="s">
        <v>30</v>
      </c>
    </row>
    <row r="175" spans="3:15" s="14" customFormat="1" x14ac:dyDescent="0.25">
      <c r="C175" s="142" t="s">
        <v>30</v>
      </c>
      <c r="D175" s="142" t="s">
        <v>30</v>
      </c>
      <c r="N175" s="142" t="s">
        <v>30</v>
      </c>
      <c r="O175" s="142" t="s">
        <v>30</v>
      </c>
    </row>
    <row r="176" spans="3:15" s="14" customFormat="1" x14ac:dyDescent="0.25">
      <c r="C176" s="142" t="s">
        <v>30</v>
      </c>
      <c r="D176" s="142" t="s">
        <v>30</v>
      </c>
      <c r="N176" s="142" t="s">
        <v>30</v>
      </c>
      <c r="O176" s="142" t="s">
        <v>30</v>
      </c>
    </row>
    <row r="177" spans="3:15" s="14" customFormat="1" x14ac:dyDescent="0.25">
      <c r="C177" s="142" t="s">
        <v>30</v>
      </c>
      <c r="D177" s="142" t="s">
        <v>30</v>
      </c>
      <c r="N177" s="142" t="s">
        <v>30</v>
      </c>
      <c r="O177" s="142" t="s">
        <v>30</v>
      </c>
    </row>
    <row r="178" spans="3:15" s="14" customFormat="1" x14ac:dyDescent="0.25">
      <c r="C178" s="142" t="s">
        <v>30</v>
      </c>
      <c r="D178" s="142" t="s">
        <v>30</v>
      </c>
      <c r="N178" s="142" t="s">
        <v>30</v>
      </c>
      <c r="O178" s="142" t="s">
        <v>30</v>
      </c>
    </row>
    <row r="179" spans="3:15" s="14" customFormat="1" x14ac:dyDescent="0.25">
      <c r="C179" s="142" t="s">
        <v>30</v>
      </c>
      <c r="D179" s="142" t="s">
        <v>30</v>
      </c>
      <c r="N179" s="142" t="s">
        <v>30</v>
      </c>
      <c r="O179" s="142" t="s">
        <v>30</v>
      </c>
    </row>
    <row r="180" spans="3:15" s="14" customFormat="1" x14ac:dyDescent="0.25">
      <c r="C180" s="142" t="s">
        <v>30</v>
      </c>
      <c r="D180" s="142" t="s">
        <v>30</v>
      </c>
      <c r="N180" s="142" t="s">
        <v>30</v>
      </c>
      <c r="O180" s="142" t="s">
        <v>30</v>
      </c>
    </row>
    <row r="181" spans="3:15" s="14" customFormat="1" x14ac:dyDescent="0.25">
      <c r="C181" s="142" t="s">
        <v>30</v>
      </c>
      <c r="D181" s="142" t="s">
        <v>30</v>
      </c>
      <c r="N181" s="142" t="s">
        <v>30</v>
      </c>
      <c r="O181" s="142" t="s">
        <v>30</v>
      </c>
    </row>
    <row r="182" spans="3:15" s="14" customFormat="1" x14ac:dyDescent="0.25">
      <c r="C182" s="142" t="s">
        <v>30</v>
      </c>
      <c r="D182" s="142" t="s">
        <v>30</v>
      </c>
      <c r="N182" s="142" t="s">
        <v>30</v>
      </c>
      <c r="O182" s="142" t="s">
        <v>30</v>
      </c>
    </row>
    <row r="183" spans="3:15" s="14" customFormat="1" x14ac:dyDescent="0.25">
      <c r="C183" s="142" t="s">
        <v>30</v>
      </c>
      <c r="D183" s="142" t="s">
        <v>30</v>
      </c>
      <c r="N183" s="142" t="s">
        <v>30</v>
      </c>
      <c r="O183" s="142" t="s">
        <v>30</v>
      </c>
    </row>
    <row r="184" spans="3:15" s="14" customFormat="1" x14ac:dyDescent="0.25">
      <c r="C184" s="142" t="s">
        <v>30</v>
      </c>
      <c r="D184" s="142" t="s">
        <v>30</v>
      </c>
      <c r="N184" s="142" t="s">
        <v>30</v>
      </c>
      <c r="O184" s="142" t="s">
        <v>30</v>
      </c>
    </row>
    <row r="185" spans="3:15" s="14" customFormat="1" x14ac:dyDescent="0.25">
      <c r="C185" s="142" t="s">
        <v>30</v>
      </c>
      <c r="D185" s="142" t="s">
        <v>30</v>
      </c>
      <c r="N185" s="142" t="s">
        <v>30</v>
      </c>
      <c r="O185" s="142" t="s">
        <v>30</v>
      </c>
    </row>
    <row r="186" spans="3:15" s="14" customFormat="1" x14ac:dyDescent="0.25">
      <c r="C186" s="142" t="s">
        <v>30</v>
      </c>
      <c r="D186" s="142" t="s">
        <v>30</v>
      </c>
      <c r="N186" s="142" t="s">
        <v>30</v>
      </c>
      <c r="O186" s="142" t="s">
        <v>30</v>
      </c>
    </row>
    <row r="187" spans="3:15" s="14" customFormat="1" x14ac:dyDescent="0.25">
      <c r="C187" s="142" t="s">
        <v>30</v>
      </c>
      <c r="D187" s="142" t="s">
        <v>30</v>
      </c>
      <c r="N187" s="142" t="s">
        <v>30</v>
      </c>
      <c r="O187" s="142" t="s">
        <v>30</v>
      </c>
    </row>
    <row r="188" spans="3:15" s="14" customFormat="1" x14ac:dyDescent="0.25">
      <c r="C188" s="142" t="s">
        <v>30</v>
      </c>
      <c r="D188" s="142" t="s">
        <v>30</v>
      </c>
      <c r="N188" s="142" t="s">
        <v>30</v>
      </c>
      <c r="O188" s="142" t="s">
        <v>30</v>
      </c>
    </row>
    <row r="189" spans="3:15" s="14" customFormat="1" x14ac:dyDescent="0.25">
      <c r="C189" s="142" t="s">
        <v>30</v>
      </c>
      <c r="D189" s="142" t="s">
        <v>30</v>
      </c>
      <c r="N189" s="142" t="s">
        <v>30</v>
      </c>
      <c r="O189" s="142" t="s">
        <v>30</v>
      </c>
    </row>
    <row r="190" spans="3:15" s="14" customFormat="1" x14ac:dyDescent="0.25">
      <c r="C190" s="142" t="s">
        <v>30</v>
      </c>
      <c r="D190" s="142" t="s">
        <v>30</v>
      </c>
      <c r="N190" s="142" t="s">
        <v>30</v>
      </c>
      <c r="O190" s="142" t="s">
        <v>30</v>
      </c>
    </row>
    <row r="191" spans="3:15" s="14" customFormat="1" x14ac:dyDescent="0.25">
      <c r="C191" s="142" t="s">
        <v>30</v>
      </c>
      <c r="D191" s="142" t="s">
        <v>30</v>
      </c>
      <c r="N191" s="142" t="s">
        <v>30</v>
      </c>
      <c r="O191" s="142" t="s">
        <v>30</v>
      </c>
    </row>
    <row r="192" spans="3:15" s="14" customFormat="1" x14ac:dyDescent="0.25">
      <c r="C192" s="142" t="s">
        <v>30</v>
      </c>
      <c r="D192" s="142" t="s">
        <v>30</v>
      </c>
      <c r="N192" s="142" t="s">
        <v>30</v>
      </c>
      <c r="O192" s="142" t="s">
        <v>30</v>
      </c>
    </row>
    <row r="193" spans="3:15" s="14" customFormat="1" x14ac:dyDescent="0.25">
      <c r="C193" s="142" t="s">
        <v>30</v>
      </c>
      <c r="D193" s="142" t="s">
        <v>30</v>
      </c>
      <c r="N193" s="142" t="s">
        <v>30</v>
      </c>
      <c r="O193" s="142" t="s">
        <v>30</v>
      </c>
    </row>
    <row r="194" spans="3:15" s="14" customFormat="1" x14ac:dyDescent="0.25">
      <c r="C194" s="142" t="s">
        <v>30</v>
      </c>
      <c r="D194" s="142" t="s">
        <v>30</v>
      </c>
      <c r="N194" s="142" t="s">
        <v>30</v>
      </c>
      <c r="O194" s="142" t="s">
        <v>30</v>
      </c>
    </row>
    <row r="195" spans="3:15" s="14" customFormat="1" x14ac:dyDescent="0.25">
      <c r="C195" s="142" t="s">
        <v>30</v>
      </c>
      <c r="D195" s="142" t="s">
        <v>30</v>
      </c>
      <c r="N195" s="142" t="s">
        <v>30</v>
      </c>
      <c r="O195" s="142" t="s">
        <v>30</v>
      </c>
    </row>
    <row r="196" spans="3:15" s="14" customFormat="1" x14ac:dyDescent="0.25">
      <c r="C196" s="142" t="s">
        <v>30</v>
      </c>
      <c r="D196" s="142" t="s">
        <v>30</v>
      </c>
      <c r="N196" s="142" t="s">
        <v>30</v>
      </c>
      <c r="O196" s="142" t="s">
        <v>30</v>
      </c>
    </row>
    <row r="197" spans="3:15" s="14" customFormat="1" x14ac:dyDescent="0.25">
      <c r="C197" s="142" t="s">
        <v>30</v>
      </c>
      <c r="D197" s="142" t="s">
        <v>30</v>
      </c>
      <c r="N197" s="142" t="s">
        <v>30</v>
      </c>
      <c r="O197" s="142" t="s">
        <v>30</v>
      </c>
    </row>
    <row r="198" spans="3:15" s="14" customFormat="1" x14ac:dyDescent="0.25">
      <c r="C198" s="142" t="s">
        <v>30</v>
      </c>
      <c r="D198" s="142" t="s">
        <v>30</v>
      </c>
      <c r="N198" s="142" t="s">
        <v>30</v>
      </c>
      <c r="O198" s="142" t="s">
        <v>30</v>
      </c>
    </row>
    <row r="199" spans="3:15" s="14" customFormat="1" x14ac:dyDescent="0.25">
      <c r="C199" s="142" t="s">
        <v>30</v>
      </c>
      <c r="D199" s="142" t="s">
        <v>30</v>
      </c>
      <c r="N199" s="142" t="s">
        <v>30</v>
      </c>
      <c r="O199" s="142" t="s">
        <v>30</v>
      </c>
    </row>
    <row r="200" spans="3:15" s="14" customFormat="1" x14ac:dyDescent="0.25">
      <c r="C200" s="142" t="s">
        <v>30</v>
      </c>
      <c r="D200" s="142" t="s">
        <v>30</v>
      </c>
      <c r="N200" s="142" t="s">
        <v>30</v>
      </c>
      <c r="O200" s="142" t="s">
        <v>30</v>
      </c>
    </row>
    <row r="201" spans="3:15" s="14" customFormat="1" x14ac:dyDescent="0.25">
      <c r="C201" s="142" t="s">
        <v>30</v>
      </c>
      <c r="D201" s="142" t="s">
        <v>30</v>
      </c>
      <c r="N201" s="142" t="s">
        <v>30</v>
      </c>
      <c r="O201" s="142" t="s">
        <v>30</v>
      </c>
    </row>
    <row r="202" spans="3:15" s="14" customFormat="1" x14ac:dyDescent="0.25">
      <c r="C202" s="142" t="s">
        <v>30</v>
      </c>
      <c r="D202" s="142" t="s">
        <v>30</v>
      </c>
      <c r="N202" s="142" t="s">
        <v>30</v>
      </c>
      <c r="O202" s="142" t="s">
        <v>30</v>
      </c>
    </row>
    <row r="203" spans="3:15" s="14" customFormat="1" x14ac:dyDescent="0.25">
      <c r="C203" s="142" t="s">
        <v>30</v>
      </c>
      <c r="D203" s="142" t="s">
        <v>30</v>
      </c>
      <c r="N203" s="142" t="s">
        <v>30</v>
      </c>
      <c r="O203" s="142" t="s">
        <v>30</v>
      </c>
    </row>
    <row r="204" spans="3:15" s="14" customFormat="1" x14ac:dyDescent="0.25">
      <c r="C204" s="142" t="s">
        <v>30</v>
      </c>
      <c r="D204" s="142" t="s">
        <v>30</v>
      </c>
      <c r="N204" s="142" t="s">
        <v>30</v>
      </c>
      <c r="O204" s="142" t="s">
        <v>30</v>
      </c>
    </row>
    <row r="205" spans="3:15" s="14" customFormat="1" x14ac:dyDescent="0.25">
      <c r="C205" s="142" t="s">
        <v>30</v>
      </c>
      <c r="D205" s="142" t="s">
        <v>30</v>
      </c>
      <c r="N205" s="142" t="s">
        <v>30</v>
      </c>
      <c r="O205" s="142" t="s">
        <v>30</v>
      </c>
    </row>
    <row r="206" spans="3:15" s="14" customFormat="1" x14ac:dyDescent="0.25">
      <c r="C206" s="142" t="s">
        <v>30</v>
      </c>
      <c r="D206" s="142" t="s">
        <v>30</v>
      </c>
      <c r="N206" s="142" t="s">
        <v>30</v>
      </c>
      <c r="O206" s="142" t="s">
        <v>30</v>
      </c>
    </row>
    <row r="207" spans="3:15" s="14" customFormat="1" x14ac:dyDescent="0.25">
      <c r="C207" s="142" t="s">
        <v>30</v>
      </c>
      <c r="D207" s="142" t="s">
        <v>30</v>
      </c>
      <c r="N207" s="142" t="s">
        <v>30</v>
      </c>
      <c r="O207" s="142" t="s">
        <v>30</v>
      </c>
    </row>
    <row r="208" spans="3:15" s="14" customFormat="1" x14ac:dyDescent="0.25">
      <c r="C208" s="142" t="s">
        <v>30</v>
      </c>
      <c r="D208" s="142" t="s">
        <v>30</v>
      </c>
      <c r="N208" s="142" t="s">
        <v>30</v>
      </c>
      <c r="O208" s="142" t="s">
        <v>30</v>
      </c>
    </row>
    <row r="209" spans="3:15" s="14" customFormat="1" x14ac:dyDescent="0.25">
      <c r="C209" s="142" t="s">
        <v>30</v>
      </c>
      <c r="D209" s="142" t="s">
        <v>30</v>
      </c>
      <c r="N209" s="142" t="s">
        <v>30</v>
      </c>
      <c r="O209" s="142" t="s">
        <v>30</v>
      </c>
    </row>
    <row r="210" spans="3:15" s="14" customFormat="1" x14ac:dyDescent="0.25">
      <c r="C210" s="142" t="s">
        <v>30</v>
      </c>
      <c r="D210" s="142" t="s">
        <v>30</v>
      </c>
      <c r="N210" s="142" t="s">
        <v>30</v>
      </c>
      <c r="O210" s="142" t="s">
        <v>30</v>
      </c>
    </row>
    <row r="211" spans="3:15" s="14" customFormat="1" x14ac:dyDescent="0.25">
      <c r="C211" s="142" t="s">
        <v>30</v>
      </c>
      <c r="D211" s="142" t="s">
        <v>30</v>
      </c>
      <c r="N211" s="142" t="s">
        <v>30</v>
      </c>
      <c r="O211" s="142" t="s">
        <v>30</v>
      </c>
    </row>
    <row r="212" spans="3:15" s="14" customFormat="1" x14ac:dyDescent="0.25">
      <c r="C212" s="142" t="s">
        <v>30</v>
      </c>
      <c r="D212" s="142" t="s">
        <v>30</v>
      </c>
      <c r="N212" s="142" t="s">
        <v>30</v>
      </c>
      <c r="O212" s="142" t="s">
        <v>30</v>
      </c>
    </row>
    <row r="213" spans="3:15" s="14" customFormat="1" x14ac:dyDescent="0.25">
      <c r="C213" s="142" t="s">
        <v>30</v>
      </c>
      <c r="D213" s="142" t="s">
        <v>30</v>
      </c>
      <c r="N213" s="142" t="s">
        <v>30</v>
      </c>
      <c r="O213" s="142" t="s">
        <v>30</v>
      </c>
    </row>
    <row r="214" spans="3:15" s="14" customFormat="1" x14ac:dyDescent="0.25">
      <c r="C214" s="142" t="s">
        <v>30</v>
      </c>
      <c r="D214" s="142" t="s">
        <v>30</v>
      </c>
      <c r="N214" s="142" t="s">
        <v>30</v>
      </c>
      <c r="O214" s="142" t="s">
        <v>30</v>
      </c>
    </row>
    <row r="215" spans="3:15" s="14" customFormat="1" x14ac:dyDescent="0.25">
      <c r="C215" s="142" t="s">
        <v>30</v>
      </c>
      <c r="D215" s="142" t="s">
        <v>30</v>
      </c>
      <c r="N215" s="142" t="s">
        <v>30</v>
      </c>
      <c r="O215" s="142" t="s">
        <v>30</v>
      </c>
    </row>
    <row r="216" spans="3:15" s="14" customFormat="1" x14ac:dyDescent="0.25">
      <c r="C216" s="142" t="s">
        <v>30</v>
      </c>
      <c r="D216" s="142" t="s">
        <v>30</v>
      </c>
      <c r="N216" s="142" t="s">
        <v>30</v>
      </c>
      <c r="O216" s="142" t="s">
        <v>30</v>
      </c>
    </row>
    <row r="217" spans="3:15" s="14" customFormat="1" x14ac:dyDescent="0.25">
      <c r="C217" s="142" t="s">
        <v>30</v>
      </c>
      <c r="D217" s="142" t="s">
        <v>30</v>
      </c>
      <c r="N217" s="142" t="s">
        <v>30</v>
      </c>
      <c r="O217" s="142" t="s">
        <v>30</v>
      </c>
    </row>
    <row r="218" spans="3:15" s="14" customFormat="1" x14ac:dyDescent="0.25">
      <c r="C218" s="142" t="s">
        <v>30</v>
      </c>
      <c r="D218" s="142" t="s">
        <v>30</v>
      </c>
      <c r="N218" s="142" t="s">
        <v>30</v>
      </c>
      <c r="O218" s="142" t="s">
        <v>30</v>
      </c>
    </row>
    <row r="219" spans="3:15" s="14" customFormat="1" x14ac:dyDescent="0.25">
      <c r="C219" s="142" t="s">
        <v>30</v>
      </c>
      <c r="D219" s="142" t="s">
        <v>30</v>
      </c>
      <c r="N219" s="142" t="s">
        <v>30</v>
      </c>
      <c r="O219" s="142" t="s">
        <v>30</v>
      </c>
    </row>
    <row r="220" spans="3:15" s="14" customFormat="1" x14ac:dyDescent="0.25">
      <c r="C220" s="142" t="s">
        <v>30</v>
      </c>
      <c r="D220" s="142" t="s">
        <v>30</v>
      </c>
      <c r="N220" s="142" t="s">
        <v>30</v>
      </c>
      <c r="O220" s="142" t="s">
        <v>30</v>
      </c>
    </row>
    <row r="221" spans="3:15" s="14" customFormat="1" x14ac:dyDescent="0.25">
      <c r="C221" s="142" t="s">
        <v>30</v>
      </c>
      <c r="D221" s="142" t="s">
        <v>30</v>
      </c>
      <c r="N221" s="142" t="s">
        <v>30</v>
      </c>
      <c r="O221" s="142" t="s">
        <v>30</v>
      </c>
    </row>
    <row r="222" spans="3:15" s="14" customFormat="1" x14ac:dyDescent="0.25">
      <c r="C222" s="142" t="s">
        <v>30</v>
      </c>
      <c r="D222" s="142" t="s">
        <v>30</v>
      </c>
      <c r="N222" s="142" t="s">
        <v>30</v>
      </c>
      <c r="O222" s="142" t="s">
        <v>30</v>
      </c>
    </row>
    <row r="223" spans="3:15" s="14" customFormat="1" x14ac:dyDescent="0.25">
      <c r="C223" s="142" t="s">
        <v>30</v>
      </c>
      <c r="D223" s="142" t="s">
        <v>30</v>
      </c>
      <c r="N223" s="142" t="s">
        <v>30</v>
      </c>
      <c r="O223" s="142" t="s">
        <v>30</v>
      </c>
    </row>
    <row r="224" spans="3:15" s="14" customFormat="1" x14ac:dyDescent="0.25">
      <c r="C224" s="142" t="s">
        <v>30</v>
      </c>
      <c r="D224" s="142" t="s">
        <v>30</v>
      </c>
      <c r="N224" s="142" t="s">
        <v>30</v>
      </c>
      <c r="O224" s="142" t="s">
        <v>30</v>
      </c>
    </row>
    <row r="225" spans="3:15" s="14" customFormat="1" x14ac:dyDescent="0.25">
      <c r="C225" s="142" t="s">
        <v>30</v>
      </c>
      <c r="D225" s="142" t="s">
        <v>30</v>
      </c>
      <c r="N225" s="142" t="s">
        <v>30</v>
      </c>
      <c r="O225" s="142" t="s">
        <v>30</v>
      </c>
    </row>
    <row r="226" spans="3:15" s="14" customFormat="1" x14ac:dyDescent="0.25">
      <c r="C226" s="142" t="s">
        <v>30</v>
      </c>
      <c r="D226" s="142" t="s">
        <v>30</v>
      </c>
      <c r="N226" s="142" t="s">
        <v>30</v>
      </c>
      <c r="O226" s="142" t="s">
        <v>30</v>
      </c>
    </row>
    <row r="227" spans="3:15" s="14" customFormat="1" x14ac:dyDescent="0.25">
      <c r="C227" s="142" t="s">
        <v>30</v>
      </c>
      <c r="D227" s="142" t="s">
        <v>30</v>
      </c>
      <c r="N227" s="142" t="s">
        <v>30</v>
      </c>
      <c r="O227" s="142" t="s">
        <v>30</v>
      </c>
    </row>
    <row r="228" spans="3:15" s="14" customFormat="1" x14ac:dyDescent="0.25">
      <c r="C228" s="142" t="s">
        <v>30</v>
      </c>
      <c r="D228" s="142" t="s">
        <v>30</v>
      </c>
      <c r="N228" s="142" t="s">
        <v>30</v>
      </c>
      <c r="O228" s="142" t="s">
        <v>30</v>
      </c>
    </row>
    <row r="229" spans="3:15" s="14" customFormat="1" x14ac:dyDescent="0.25">
      <c r="C229" s="142" t="s">
        <v>30</v>
      </c>
      <c r="D229" s="142" t="s">
        <v>30</v>
      </c>
      <c r="N229" s="142" t="s">
        <v>30</v>
      </c>
      <c r="O229" s="142" t="s">
        <v>30</v>
      </c>
    </row>
    <row r="230" spans="3:15" s="14" customFormat="1" x14ac:dyDescent="0.25">
      <c r="C230" s="142" t="s">
        <v>30</v>
      </c>
      <c r="D230" s="142" t="s">
        <v>30</v>
      </c>
      <c r="N230" s="142" t="s">
        <v>30</v>
      </c>
      <c r="O230" s="142" t="s">
        <v>30</v>
      </c>
    </row>
    <row r="231" spans="3:15" s="14" customFormat="1" x14ac:dyDescent="0.25">
      <c r="C231" s="142" t="s">
        <v>30</v>
      </c>
      <c r="D231" s="142" t="s">
        <v>30</v>
      </c>
      <c r="N231" s="142" t="s">
        <v>30</v>
      </c>
      <c r="O231" s="142" t="s">
        <v>30</v>
      </c>
    </row>
    <row r="232" spans="3:15" s="14" customFormat="1" x14ac:dyDescent="0.25">
      <c r="C232" s="142" t="s">
        <v>30</v>
      </c>
      <c r="D232" s="142" t="s">
        <v>30</v>
      </c>
      <c r="N232" s="142" t="s">
        <v>30</v>
      </c>
      <c r="O232" s="142" t="s">
        <v>30</v>
      </c>
    </row>
    <row r="233" spans="3:15" s="14" customFormat="1" x14ac:dyDescent="0.25">
      <c r="C233" s="142" t="s">
        <v>30</v>
      </c>
      <c r="D233" s="142" t="s">
        <v>30</v>
      </c>
      <c r="N233" s="142" t="s">
        <v>30</v>
      </c>
      <c r="O233" s="142" t="s">
        <v>30</v>
      </c>
    </row>
    <row r="234" spans="3:15" s="14" customFormat="1" x14ac:dyDescent="0.25">
      <c r="C234" s="142" t="s">
        <v>30</v>
      </c>
      <c r="D234" s="142" t="s">
        <v>30</v>
      </c>
      <c r="N234" s="142" t="s">
        <v>30</v>
      </c>
      <c r="O234" s="142" t="s">
        <v>30</v>
      </c>
    </row>
    <row r="235" spans="3:15" s="14" customFormat="1" x14ac:dyDescent="0.25">
      <c r="C235" s="142" t="s">
        <v>30</v>
      </c>
      <c r="D235" s="142" t="s">
        <v>30</v>
      </c>
      <c r="N235" s="142" t="s">
        <v>30</v>
      </c>
      <c r="O235" s="142" t="s">
        <v>30</v>
      </c>
    </row>
    <row r="236" spans="3:15" s="14" customFormat="1" x14ac:dyDescent="0.25">
      <c r="C236" s="142" t="s">
        <v>30</v>
      </c>
      <c r="D236" s="142" t="s">
        <v>30</v>
      </c>
      <c r="N236" s="142" t="s">
        <v>30</v>
      </c>
      <c r="O236" s="142" t="s">
        <v>30</v>
      </c>
    </row>
    <row r="237" spans="3:15" s="14" customFormat="1" x14ac:dyDescent="0.25">
      <c r="C237" s="142" t="s">
        <v>30</v>
      </c>
      <c r="D237" s="142" t="s">
        <v>30</v>
      </c>
      <c r="N237" s="142" t="s">
        <v>30</v>
      </c>
      <c r="O237" s="142" t="s">
        <v>30</v>
      </c>
    </row>
    <row r="238" spans="3:15" s="14" customFormat="1" x14ac:dyDescent="0.25">
      <c r="C238" s="142" t="s">
        <v>30</v>
      </c>
      <c r="D238" s="142" t="s">
        <v>30</v>
      </c>
      <c r="N238" s="142" t="s">
        <v>30</v>
      </c>
      <c r="O238" s="142" t="s">
        <v>30</v>
      </c>
    </row>
    <row r="239" spans="3:15" s="14" customFormat="1" x14ac:dyDescent="0.25">
      <c r="C239" s="142" t="s">
        <v>30</v>
      </c>
      <c r="D239" s="142" t="s">
        <v>30</v>
      </c>
      <c r="N239" s="142" t="s">
        <v>30</v>
      </c>
      <c r="O239" s="142" t="s">
        <v>30</v>
      </c>
    </row>
    <row r="240" spans="3:15" s="14" customFormat="1" x14ac:dyDescent="0.25">
      <c r="C240" s="142" t="s">
        <v>30</v>
      </c>
      <c r="D240" s="142" t="s">
        <v>30</v>
      </c>
      <c r="N240" s="142" t="s">
        <v>30</v>
      </c>
      <c r="O240" s="142" t="s">
        <v>30</v>
      </c>
    </row>
    <row r="241" spans="3:15" s="14" customFormat="1" x14ac:dyDescent="0.25">
      <c r="C241" s="142" t="s">
        <v>30</v>
      </c>
      <c r="D241" s="142" t="s">
        <v>30</v>
      </c>
      <c r="N241" s="142" t="s">
        <v>30</v>
      </c>
      <c r="O241" s="142" t="s">
        <v>30</v>
      </c>
    </row>
    <row r="242" spans="3:15" s="14" customFormat="1" x14ac:dyDescent="0.25">
      <c r="C242" s="142" t="s">
        <v>30</v>
      </c>
      <c r="D242" s="142" t="s">
        <v>30</v>
      </c>
      <c r="N242" s="142" t="s">
        <v>30</v>
      </c>
      <c r="O242" s="142" t="s">
        <v>30</v>
      </c>
    </row>
    <row r="243" spans="3:15" s="14" customFormat="1" x14ac:dyDescent="0.25">
      <c r="C243" s="142" t="s">
        <v>30</v>
      </c>
      <c r="D243" s="142" t="s">
        <v>30</v>
      </c>
      <c r="N243" s="142" t="s">
        <v>30</v>
      </c>
      <c r="O243" s="142" t="s">
        <v>30</v>
      </c>
    </row>
    <row r="244" spans="3:15" s="14" customFormat="1" x14ac:dyDescent="0.25">
      <c r="C244" s="142" t="s">
        <v>30</v>
      </c>
      <c r="D244" s="142" t="s">
        <v>30</v>
      </c>
      <c r="N244" s="142" t="s">
        <v>30</v>
      </c>
      <c r="O244" s="142" t="s">
        <v>30</v>
      </c>
    </row>
    <row r="245" spans="3:15" s="14" customFormat="1" x14ac:dyDescent="0.25">
      <c r="C245" s="142" t="s">
        <v>30</v>
      </c>
      <c r="D245" s="142" t="s">
        <v>30</v>
      </c>
      <c r="N245" s="142" t="s">
        <v>30</v>
      </c>
      <c r="O245" s="142" t="s">
        <v>30</v>
      </c>
    </row>
    <row r="246" spans="3:15" s="14" customFormat="1" x14ac:dyDescent="0.25">
      <c r="C246" s="142" t="s">
        <v>30</v>
      </c>
      <c r="D246" s="142" t="s">
        <v>30</v>
      </c>
      <c r="N246" s="142" t="s">
        <v>30</v>
      </c>
      <c r="O246" s="142" t="s">
        <v>30</v>
      </c>
    </row>
    <row r="247" spans="3:15" s="14" customFormat="1" x14ac:dyDescent="0.25">
      <c r="C247" s="142" t="s">
        <v>30</v>
      </c>
      <c r="D247" s="142" t="s">
        <v>30</v>
      </c>
      <c r="N247" s="142" t="s">
        <v>30</v>
      </c>
      <c r="O247" s="142" t="s">
        <v>30</v>
      </c>
    </row>
    <row r="248" spans="3:15" s="14" customFormat="1" x14ac:dyDescent="0.25">
      <c r="C248" s="142" t="s">
        <v>30</v>
      </c>
      <c r="D248" s="142" t="s">
        <v>30</v>
      </c>
      <c r="N248" s="142" t="s">
        <v>30</v>
      </c>
      <c r="O248" s="142" t="s">
        <v>30</v>
      </c>
    </row>
    <row r="249" spans="3:15" s="14" customFormat="1" x14ac:dyDescent="0.25">
      <c r="C249" s="142" t="s">
        <v>30</v>
      </c>
      <c r="D249" s="142" t="s">
        <v>30</v>
      </c>
      <c r="N249" s="142" t="s">
        <v>30</v>
      </c>
      <c r="O249" s="142" t="s">
        <v>30</v>
      </c>
    </row>
    <row r="250" spans="3:15" s="14" customFormat="1" x14ac:dyDescent="0.25">
      <c r="C250" s="142" t="s">
        <v>30</v>
      </c>
      <c r="D250" s="142" t="s">
        <v>30</v>
      </c>
      <c r="N250" s="142" t="s">
        <v>30</v>
      </c>
      <c r="O250" s="142" t="s">
        <v>30</v>
      </c>
    </row>
    <row r="251" spans="3:15" s="14" customFormat="1" x14ac:dyDescent="0.25">
      <c r="C251" s="142" t="s">
        <v>30</v>
      </c>
      <c r="D251" s="142" t="s">
        <v>30</v>
      </c>
      <c r="N251" s="142" t="s">
        <v>30</v>
      </c>
      <c r="O251" s="142" t="s">
        <v>30</v>
      </c>
    </row>
    <row r="252" spans="3:15" s="14" customFormat="1" x14ac:dyDescent="0.25">
      <c r="C252" s="142" t="s">
        <v>30</v>
      </c>
      <c r="D252" s="142" t="s">
        <v>30</v>
      </c>
      <c r="N252" s="142" t="s">
        <v>30</v>
      </c>
      <c r="O252" s="142" t="s">
        <v>30</v>
      </c>
    </row>
    <row r="253" spans="3:15" s="14" customFormat="1" x14ac:dyDescent="0.25">
      <c r="C253" s="142" t="s">
        <v>30</v>
      </c>
      <c r="D253" s="142" t="s">
        <v>30</v>
      </c>
      <c r="N253" s="142" t="s">
        <v>30</v>
      </c>
      <c r="O253" s="142" t="s">
        <v>30</v>
      </c>
    </row>
    <row r="254" spans="3:15" s="14" customFormat="1" x14ac:dyDescent="0.25">
      <c r="C254" s="142" t="s">
        <v>30</v>
      </c>
      <c r="D254" s="142" t="s">
        <v>30</v>
      </c>
      <c r="N254" s="142" t="s">
        <v>30</v>
      </c>
      <c r="O254" s="142" t="s">
        <v>30</v>
      </c>
    </row>
    <row r="255" spans="3:15" s="14" customFormat="1" x14ac:dyDescent="0.25">
      <c r="C255" s="142" t="s">
        <v>30</v>
      </c>
      <c r="D255" s="142" t="s">
        <v>30</v>
      </c>
      <c r="N255" s="142" t="s">
        <v>30</v>
      </c>
      <c r="O255" s="142" t="s">
        <v>30</v>
      </c>
    </row>
    <row r="256" spans="3:15" s="14" customFormat="1" x14ac:dyDescent="0.25">
      <c r="C256" s="142" t="s">
        <v>30</v>
      </c>
      <c r="D256" s="142" t="s">
        <v>30</v>
      </c>
      <c r="N256" s="142" t="s">
        <v>30</v>
      </c>
      <c r="O256" s="142" t="s">
        <v>30</v>
      </c>
    </row>
    <row r="257" spans="3:15" s="14" customFormat="1" x14ac:dyDescent="0.25">
      <c r="C257" s="142" t="s">
        <v>30</v>
      </c>
      <c r="D257" s="142" t="s">
        <v>30</v>
      </c>
      <c r="N257" s="142" t="s">
        <v>30</v>
      </c>
      <c r="O257" s="142" t="s">
        <v>30</v>
      </c>
    </row>
    <row r="258" spans="3:15" s="14" customFormat="1" x14ac:dyDescent="0.25">
      <c r="C258" s="142" t="s">
        <v>30</v>
      </c>
      <c r="D258" s="142" t="s">
        <v>30</v>
      </c>
      <c r="N258" s="142" t="s">
        <v>30</v>
      </c>
      <c r="O258" s="142" t="s">
        <v>30</v>
      </c>
    </row>
    <row r="259" spans="3:15" s="14" customFormat="1" x14ac:dyDescent="0.25">
      <c r="C259" s="142" t="s">
        <v>30</v>
      </c>
      <c r="D259" s="142" t="s">
        <v>30</v>
      </c>
      <c r="N259" s="142" t="s">
        <v>30</v>
      </c>
      <c r="O259" s="142" t="s">
        <v>30</v>
      </c>
    </row>
    <row r="260" spans="3:15" s="14" customFormat="1" x14ac:dyDescent="0.25">
      <c r="C260" s="142" t="s">
        <v>30</v>
      </c>
      <c r="D260" s="142" t="s">
        <v>30</v>
      </c>
      <c r="N260" s="142" t="s">
        <v>30</v>
      </c>
      <c r="O260" s="142" t="s">
        <v>30</v>
      </c>
    </row>
    <row r="261" spans="3:15" s="14" customFormat="1" x14ac:dyDescent="0.25">
      <c r="C261" s="142" t="s">
        <v>30</v>
      </c>
      <c r="D261" s="142" t="s">
        <v>30</v>
      </c>
      <c r="N261" s="142" t="s">
        <v>30</v>
      </c>
      <c r="O261" s="142" t="s">
        <v>30</v>
      </c>
    </row>
    <row r="262" spans="3:15" s="14" customFormat="1" x14ac:dyDescent="0.25">
      <c r="C262" s="142" t="s">
        <v>30</v>
      </c>
      <c r="D262" s="142" t="s">
        <v>30</v>
      </c>
      <c r="N262" s="142" t="s">
        <v>30</v>
      </c>
      <c r="O262" s="142" t="s">
        <v>30</v>
      </c>
    </row>
    <row r="263" spans="3:15" s="14" customFormat="1" x14ac:dyDescent="0.25">
      <c r="C263" s="142" t="s">
        <v>30</v>
      </c>
      <c r="D263" s="142" t="s">
        <v>30</v>
      </c>
      <c r="N263" s="142" t="s">
        <v>30</v>
      </c>
      <c r="O263" s="142" t="s">
        <v>30</v>
      </c>
    </row>
    <row r="264" spans="3:15" s="14" customFormat="1" x14ac:dyDescent="0.25">
      <c r="C264" s="142" t="s">
        <v>30</v>
      </c>
      <c r="D264" s="142" t="s">
        <v>30</v>
      </c>
      <c r="N264" s="142" t="s">
        <v>30</v>
      </c>
      <c r="O264" s="142" t="s">
        <v>30</v>
      </c>
    </row>
    <row r="265" spans="3:15" s="14" customFormat="1" x14ac:dyDescent="0.25">
      <c r="C265" s="142" t="s">
        <v>30</v>
      </c>
      <c r="D265" s="142" t="s">
        <v>30</v>
      </c>
      <c r="N265" s="142" t="s">
        <v>30</v>
      </c>
      <c r="O265" s="142" t="s">
        <v>30</v>
      </c>
    </row>
    <row r="266" spans="3:15" s="14" customFormat="1" x14ac:dyDescent="0.25">
      <c r="C266" s="142" t="s">
        <v>30</v>
      </c>
      <c r="D266" s="142" t="s">
        <v>30</v>
      </c>
      <c r="N266" s="142" t="s">
        <v>30</v>
      </c>
      <c r="O266" s="142" t="s">
        <v>30</v>
      </c>
    </row>
    <row r="267" spans="3:15" s="14" customFormat="1" x14ac:dyDescent="0.25">
      <c r="C267" s="142" t="s">
        <v>30</v>
      </c>
      <c r="D267" s="142" t="s">
        <v>30</v>
      </c>
      <c r="N267" s="142" t="s">
        <v>30</v>
      </c>
      <c r="O267" s="142" t="s">
        <v>30</v>
      </c>
    </row>
    <row r="268" spans="3:15" s="14" customFormat="1" x14ac:dyDescent="0.25">
      <c r="C268" s="142" t="s">
        <v>30</v>
      </c>
      <c r="D268" s="142" t="s">
        <v>30</v>
      </c>
      <c r="N268" s="142" t="s">
        <v>30</v>
      </c>
      <c r="O268" s="142" t="s">
        <v>30</v>
      </c>
    </row>
    <row r="269" spans="3:15" s="14" customFormat="1" x14ac:dyDescent="0.25">
      <c r="C269" s="142" t="s">
        <v>30</v>
      </c>
      <c r="D269" s="142" t="s">
        <v>30</v>
      </c>
      <c r="N269" s="142" t="s">
        <v>30</v>
      </c>
      <c r="O269" s="142" t="s">
        <v>30</v>
      </c>
    </row>
    <row r="270" spans="3:15" s="14" customFormat="1" x14ac:dyDescent="0.25">
      <c r="C270" s="142" t="s">
        <v>30</v>
      </c>
      <c r="D270" s="142" t="s">
        <v>30</v>
      </c>
      <c r="N270" s="142" t="s">
        <v>30</v>
      </c>
      <c r="O270" s="142" t="s">
        <v>30</v>
      </c>
    </row>
    <row r="271" spans="3:15" s="14" customFormat="1" x14ac:dyDescent="0.25">
      <c r="C271" s="142" t="s">
        <v>30</v>
      </c>
      <c r="D271" s="142" t="s">
        <v>30</v>
      </c>
      <c r="N271" s="142" t="s">
        <v>30</v>
      </c>
      <c r="O271" s="142" t="s">
        <v>30</v>
      </c>
    </row>
    <row r="272" spans="3:15" s="14" customFormat="1" x14ac:dyDescent="0.25">
      <c r="C272" s="142" t="s">
        <v>30</v>
      </c>
      <c r="D272" s="142" t="s">
        <v>30</v>
      </c>
      <c r="N272" s="142" t="s">
        <v>30</v>
      </c>
      <c r="O272" s="142" t="s">
        <v>30</v>
      </c>
    </row>
    <row r="273" spans="3:15" s="14" customFormat="1" x14ac:dyDescent="0.25">
      <c r="C273" s="142" t="s">
        <v>30</v>
      </c>
      <c r="D273" s="142" t="s">
        <v>30</v>
      </c>
      <c r="N273" s="142" t="s">
        <v>30</v>
      </c>
      <c r="O273" s="142" t="s">
        <v>30</v>
      </c>
    </row>
    <row r="274" spans="3:15" s="14" customFormat="1" x14ac:dyDescent="0.25">
      <c r="C274" s="142" t="s">
        <v>30</v>
      </c>
      <c r="D274" s="142" t="s">
        <v>30</v>
      </c>
      <c r="N274" s="142" t="s">
        <v>30</v>
      </c>
      <c r="O274" s="142" t="s">
        <v>30</v>
      </c>
    </row>
    <row r="275" spans="3:15" s="14" customFormat="1" x14ac:dyDescent="0.25">
      <c r="C275" s="142" t="s">
        <v>30</v>
      </c>
      <c r="D275" s="142" t="s">
        <v>30</v>
      </c>
      <c r="N275" s="142" t="s">
        <v>30</v>
      </c>
      <c r="O275" s="142" t="s">
        <v>30</v>
      </c>
    </row>
    <row r="276" spans="3:15" s="14" customFormat="1" x14ac:dyDescent="0.25">
      <c r="C276" s="142" t="s">
        <v>30</v>
      </c>
      <c r="D276" s="142" t="s">
        <v>30</v>
      </c>
      <c r="N276" s="142" t="s">
        <v>30</v>
      </c>
      <c r="O276" s="142" t="s">
        <v>30</v>
      </c>
    </row>
    <row r="277" spans="3:15" s="14" customFormat="1" x14ac:dyDescent="0.25">
      <c r="C277" s="142" t="s">
        <v>30</v>
      </c>
      <c r="D277" s="142" t="s">
        <v>30</v>
      </c>
      <c r="N277" s="142" t="s">
        <v>30</v>
      </c>
      <c r="O277" s="142" t="s">
        <v>30</v>
      </c>
    </row>
    <row r="278" spans="3:15" s="14" customFormat="1" x14ac:dyDescent="0.25">
      <c r="C278" s="142" t="s">
        <v>30</v>
      </c>
      <c r="D278" s="142" t="s">
        <v>30</v>
      </c>
      <c r="N278" s="142" t="s">
        <v>30</v>
      </c>
      <c r="O278" s="142" t="s">
        <v>30</v>
      </c>
    </row>
    <row r="279" spans="3:15" s="14" customFormat="1" x14ac:dyDescent="0.25">
      <c r="C279" s="142" t="s">
        <v>30</v>
      </c>
      <c r="D279" s="142" t="s">
        <v>30</v>
      </c>
      <c r="N279" s="142" t="s">
        <v>30</v>
      </c>
      <c r="O279" s="142" t="s">
        <v>30</v>
      </c>
    </row>
    <row r="280" spans="3:15" s="14" customFormat="1" x14ac:dyDescent="0.25">
      <c r="C280" s="142" t="s">
        <v>30</v>
      </c>
      <c r="D280" s="142" t="s">
        <v>30</v>
      </c>
      <c r="N280" s="142" t="s">
        <v>30</v>
      </c>
      <c r="O280" s="142" t="s">
        <v>30</v>
      </c>
    </row>
    <row r="281" spans="3:15" s="14" customFormat="1" x14ac:dyDescent="0.25">
      <c r="C281" s="142" t="s">
        <v>30</v>
      </c>
      <c r="D281" s="142" t="s">
        <v>30</v>
      </c>
      <c r="N281" s="142" t="s">
        <v>30</v>
      </c>
      <c r="O281" s="142" t="s">
        <v>30</v>
      </c>
    </row>
    <row r="282" spans="3:15" s="14" customFormat="1" x14ac:dyDescent="0.25">
      <c r="C282" s="142" t="s">
        <v>30</v>
      </c>
      <c r="D282" s="142" t="s">
        <v>30</v>
      </c>
      <c r="N282" s="142" t="s">
        <v>30</v>
      </c>
      <c r="O282" s="142" t="s">
        <v>30</v>
      </c>
    </row>
    <row r="283" spans="3:15" s="14" customFormat="1" x14ac:dyDescent="0.25">
      <c r="C283" s="142" t="s">
        <v>30</v>
      </c>
      <c r="D283" s="142" t="s">
        <v>30</v>
      </c>
      <c r="N283" s="142" t="s">
        <v>30</v>
      </c>
      <c r="O283" s="142" t="s">
        <v>30</v>
      </c>
    </row>
    <row r="284" spans="3:15" s="14" customFormat="1" x14ac:dyDescent="0.25">
      <c r="C284" s="142" t="s">
        <v>30</v>
      </c>
      <c r="D284" s="142" t="s">
        <v>30</v>
      </c>
      <c r="N284" s="142" t="s">
        <v>30</v>
      </c>
      <c r="O284" s="142" t="s">
        <v>30</v>
      </c>
    </row>
    <row r="285" spans="3:15" s="14" customFormat="1" x14ac:dyDescent="0.25">
      <c r="C285" s="142" t="s">
        <v>30</v>
      </c>
      <c r="D285" s="142" t="s">
        <v>30</v>
      </c>
      <c r="N285" s="142" t="s">
        <v>30</v>
      </c>
      <c r="O285" s="142" t="s">
        <v>30</v>
      </c>
    </row>
    <row r="286" spans="3:15" s="14" customFormat="1" x14ac:dyDescent="0.25">
      <c r="C286" s="142" t="s">
        <v>30</v>
      </c>
      <c r="D286" s="142" t="s">
        <v>30</v>
      </c>
      <c r="N286" s="142" t="s">
        <v>30</v>
      </c>
      <c r="O286" s="142" t="s">
        <v>30</v>
      </c>
    </row>
    <row r="287" spans="3:15" s="14" customFormat="1" x14ac:dyDescent="0.25">
      <c r="C287" s="142" t="s">
        <v>30</v>
      </c>
      <c r="D287" s="142" t="s">
        <v>30</v>
      </c>
      <c r="N287" s="142" t="s">
        <v>30</v>
      </c>
      <c r="O287" s="142" t="s">
        <v>30</v>
      </c>
    </row>
    <row r="288" spans="3:15" s="14" customFormat="1" x14ac:dyDescent="0.25">
      <c r="C288" s="142" t="s">
        <v>30</v>
      </c>
      <c r="D288" s="142" t="s">
        <v>30</v>
      </c>
      <c r="N288" s="142" t="s">
        <v>30</v>
      </c>
      <c r="O288" s="142" t="s">
        <v>30</v>
      </c>
    </row>
    <row r="289" spans="3:15" s="14" customFormat="1" x14ac:dyDescent="0.25">
      <c r="C289" s="142" t="s">
        <v>30</v>
      </c>
      <c r="D289" s="142" t="s">
        <v>30</v>
      </c>
      <c r="N289" s="142" t="s">
        <v>30</v>
      </c>
      <c r="O289" s="142" t="s">
        <v>30</v>
      </c>
    </row>
    <row r="290" spans="3:15" s="14" customFormat="1" x14ac:dyDescent="0.25">
      <c r="C290" s="142" t="s">
        <v>30</v>
      </c>
      <c r="D290" s="142" t="s">
        <v>30</v>
      </c>
      <c r="N290" s="142" t="s">
        <v>30</v>
      </c>
      <c r="O290" s="142" t="s">
        <v>30</v>
      </c>
    </row>
    <row r="291" spans="3:15" s="14" customFormat="1" x14ac:dyDescent="0.25">
      <c r="C291" s="142" t="s">
        <v>30</v>
      </c>
      <c r="D291" s="142" t="s">
        <v>30</v>
      </c>
      <c r="N291" s="142" t="s">
        <v>30</v>
      </c>
      <c r="O291" s="142" t="s">
        <v>30</v>
      </c>
    </row>
    <row r="292" spans="3:15" s="14" customFormat="1" x14ac:dyDescent="0.25">
      <c r="C292" s="142" t="s">
        <v>30</v>
      </c>
      <c r="D292" s="142" t="s">
        <v>30</v>
      </c>
      <c r="N292" s="142" t="s">
        <v>30</v>
      </c>
      <c r="O292" s="142" t="s">
        <v>30</v>
      </c>
    </row>
    <row r="293" spans="3:15" s="14" customFormat="1" x14ac:dyDescent="0.25">
      <c r="C293" s="142" t="s">
        <v>30</v>
      </c>
      <c r="D293" s="142" t="s">
        <v>30</v>
      </c>
      <c r="N293" s="142" t="s">
        <v>30</v>
      </c>
      <c r="O293" s="142" t="s">
        <v>30</v>
      </c>
    </row>
    <row r="294" spans="3:15" s="14" customFormat="1" x14ac:dyDescent="0.25">
      <c r="C294" s="142" t="s">
        <v>30</v>
      </c>
      <c r="D294" s="142" t="s">
        <v>30</v>
      </c>
      <c r="N294" s="142" t="s">
        <v>30</v>
      </c>
      <c r="O294" s="142" t="s">
        <v>30</v>
      </c>
    </row>
    <row r="295" spans="3:15" s="14" customFormat="1" x14ac:dyDescent="0.25">
      <c r="C295" s="142" t="s">
        <v>30</v>
      </c>
      <c r="D295" s="142" t="s">
        <v>30</v>
      </c>
      <c r="N295" s="142" t="s">
        <v>30</v>
      </c>
      <c r="O295" s="142" t="s">
        <v>30</v>
      </c>
    </row>
    <row r="296" spans="3:15" s="14" customFormat="1" x14ac:dyDescent="0.25">
      <c r="C296" s="142" t="s">
        <v>30</v>
      </c>
      <c r="D296" s="142" t="s">
        <v>30</v>
      </c>
      <c r="N296" s="142" t="s">
        <v>30</v>
      </c>
      <c r="O296" s="142" t="s">
        <v>30</v>
      </c>
    </row>
    <row r="297" spans="3:15" s="14" customFormat="1" x14ac:dyDescent="0.25">
      <c r="C297" s="142" t="s">
        <v>30</v>
      </c>
      <c r="D297" s="142" t="s">
        <v>30</v>
      </c>
      <c r="N297" s="142" t="s">
        <v>30</v>
      </c>
      <c r="O297" s="142" t="s">
        <v>30</v>
      </c>
    </row>
    <row r="298" spans="3:15" s="14" customFormat="1" x14ac:dyDescent="0.25">
      <c r="C298" s="142" t="s">
        <v>30</v>
      </c>
      <c r="D298" s="142" t="s">
        <v>30</v>
      </c>
      <c r="N298" s="142" t="s">
        <v>30</v>
      </c>
      <c r="O298" s="142" t="s">
        <v>30</v>
      </c>
    </row>
    <row r="299" spans="3:15" s="14" customFormat="1" x14ac:dyDescent="0.25">
      <c r="C299" s="142" t="s">
        <v>30</v>
      </c>
      <c r="D299" s="142" t="s">
        <v>30</v>
      </c>
      <c r="N299" s="142" t="s">
        <v>30</v>
      </c>
      <c r="O299" s="142" t="s">
        <v>30</v>
      </c>
    </row>
    <row r="300" spans="3:15" s="14" customFormat="1" x14ac:dyDescent="0.25">
      <c r="C300" s="142" t="s">
        <v>30</v>
      </c>
      <c r="D300" s="142" t="s">
        <v>30</v>
      </c>
      <c r="N300" s="142" t="s">
        <v>30</v>
      </c>
      <c r="O300" s="142" t="s">
        <v>30</v>
      </c>
    </row>
    <row r="301" spans="3:15" s="14" customFormat="1" x14ac:dyDescent="0.25">
      <c r="C301" s="142" t="s">
        <v>30</v>
      </c>
      <c r="D301" s="142" t="s">
        <v>30</v>
      </c>
      <c r="N301" s="142" t="s">
        <v>30</v>
      </c>
      <c r="O301" s="142" t="s">
        <v>30</v>
      </c>
    </row>
    <row r="302" spans="3:15" s="14" customFormat="1" x14ac:dyDescent="0.25">
      <c r="C302" s="142" t="s">
        <v>30</v>
      </c>
      <c r="D302" s="142" t="s">
        <v>30</v>
      </c>
      <c r="N302" s="142" t="s">
        <v>30</v>
      </c>
      <c r="O302" s="142" t="s">
        <v>30</v>
      </c>
    </row>
    <row r="303" spans="3:15" s="14" customFormat="1" x14ac:dyDescent="0.25">
      <c r="C303" s="142" t="s">
        <v>30</v>
      </c>
      <c r="D303" s="142" t="s">
        <v>30</v>
      </c>
      <c r="N303" s="142" t="s">
        <v>30</v>
      </c>
      <c r="O303" s="142" t="s">
        <v>30</v>
      </c>
    </row>
    <row r="304" spans="3:15" s="14" customFormat="1" x14ac:dyDescent="0.25">
      <c r="C304" s="142" t="s">
        <v>30</v>
      </c>
      <c r="D304" s="142" t="s">
        <v>30</v>
      </c>
      <c r="N304" s="142" t="s">
        <v>30</v>
      </c>
      <c r="O304" s="142" t="s">
        <v>30</v>
      </c>
    </row>
    <row r="305" spans="3:15" s="14" customFormat="1" x14ac:dyDescent="0.25">
      <c r="C305" s="142" t="s">
        <v>30</v>
      </c>
      <c r="D305" s="142" t="s">
        <v>30</v>
      </c>
      <c r="N305" s="142" t="s">
        <v>30</v>
      </c>
      <c r="O305" s="142" t="s">
        <v>30</v>
      </c>
    </row>
    <row r="306" spans="3:15" s="14" customFormat="1" x14ac:dyDescent="0.25">
      <c r="C306" s="142" t="s">
        <v>30</v>
      </c>
      <c r="D306" s="142" t="s">
        <v>30</v>
      </c>
      <c r="N306" s="142" t="s">
        <v>30</v>
      </c>
      <c r="O306" s="142" t="s">
        <v>30</v>
      </c>
    </row>
    <row r="307" spans="3:15" s="14" customFormat="1" x14ac:dyDescent="0.25">
      <c r="C307" s="142" t="s">
        <v>30</v>
      </c>
      <c r="D307" s="142" t="s">
        <v>30</v>
      </c>
      <c r="N307" s="142" t="s">
        <v>30</v>
      </c>
      <c r="O307" s="142" t="s">
        <v>30</v>
      </c>
    </row>
    <row r="308" spans="3:15" s="14" customFormat="1" x14ac:dyDescent="0.25">
      <c r="C308" s="142" t="s">
        <v>30</v>
      </c>
      <c r="D308" s="142" t="s">
        <v>30</v>
      </c>
      <c r="N308" s="142" t="s">
        <v>30</v>
      </c>
      <c r="O308" s="142" t="s">
        <v>30</v>
      </c>
    </row>
    <row r="309" spans="3:15" s="14" customFormat="1" x14ac:dyDescent="0.25">
      <c r="C309" s="142" t="s">
        <v>30</v>
      </c>
      <c r="D309" s="142" t="s">
        <v>30</v>
      </c>
      <c r="N309" s="142" t="s">
        <v>30</v>
      </c>
      <c r="O309" s="142" t="s">
        <v>30</v>
      </c>
    </row>
    <row r="310" spans="3:15" s="14" customFormat="1" x14ac:dyDescent="0.25">
      <c r="C310" s="142" t="s">
        <v>30</v>
      </c>
      <c r="D310" s="142" t="s">
        <v>30</v>
      </c>
      <c r="N310" s="142" t="s">
        <v>30</v>
      </c>
      <c r="O310" s="142" t="s">
        <v>30</v>
      </c>
    </row>
    <row r="311" spans="3:15" s="14" customFormat="1" x14ac:dyDescent="0.25">
      <c r="C311" s="142" t="s">
        <v>30</v>
      </c>
      <c r="D311" s="142" t="s">
        <v>30</v>
      </c>
      <c r="N311" s="142" t="s">
        <v>30</v>
      </c>
      <c r="O311" s="142" t="s">
        <v>30</v>
      </c>
    </row>
    <row r="312" spans="3:15" s="14" customFormat="1" x14ac:dyDescent="0.25">
      <c r="C312" s="142" t="s">
        <v>30</v>
      </c>
      <c r="D312" s="142" t="s">
        <v>30</v>
      </c>
      <c r="N312" s="142" t="s">
        <v>30</v>
      </c>
      <c r="O312" s="142" t="s">
        <v>30</v>
      </c>
    </row>
  </sheetData>
  <mergeCells count="1">
    <mergeCell ref="H3:J3"/>
  </mergeCells>
  <printOptions horizontalCentered="1"/>
  <pageMargins left="0" right="0" top="0.98425196850393704" bottom="0.98425196850393704" header="0.51181102362204722" footer="0.51181102362204722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66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175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2138967</v>
      </c>
      <c r="D4" s="20">
        <f t="shared" ref="D4:K4" si="0">SUM(D5:D7)</f>
        <v>2419746</v>
      </c>
      <c r="E4" s="20">
        <f t="shared" si="0"/>
        <v>2555385.5</v>
      </c>
      <c r="F4" s="21">
        <f t="shared" si="0"/>
        <v>2814638</v>
      </c>
      <c r="G4" s="20">
        <f t="shared" si="0"/>
        <v>2840681</v>
      </c>
      <c r="H4" s="22">
        <f t="shared" si="0"/>
        <v>2948862</v>
      </c>
      <c r="I4" s="20">
        <f t="shared" si="0"/>
        <v>3125237</v>
      </c>
      <c r="J4" s="20">
        <f t="shared" si="0"/>
        <v>3356985</v>
      </c>
      <c r="K4" s="20">
        <f t="shared" si="0"/>
        <v>3554804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1277456</v>
      </c>
      <c r="D5" s="28">
        <v>1426420</v>
      </c>
      <c r="E5" s="28">
        <v>1577734</v>
      </c>
      <c r="F5" s="27">
        <v>1739261</v>
      </c>
      <c r="G5" s="28">
        <v>1805172</v>
      </c>
      <c r="H5" s="29">
        <v>1825179</v>
      </c>
      <c r="I5" s="28">
        <v>1952595</v>
      </c>
      <c r="J5" s="28">
        <v>2078712</v>
      </c>
      <c r="K5" s="29">
        <v>2179614</v>
      </c>
      <c r="AA5" s="30">
        <v>2</v>
      </c>
    </row>
    <row r="6" spans="1:27" s="14" customFormat="1" ht="12.75" customHeight="1" x14ac:dyDescent="0.25">
      <c r="A6" s="31"/>
      <c r="B6" s="26" t="s">
        <v>9</v>
      </c>
      <c r="C6" s="32">
        <v>861511</v>
      </c>
      <c r="D6" s="33">
        <v>993308</v>
      </c>
      <c r="E6" s="33">
        <v>977271.5</v>
      </c>
      <c r="F6" s="32">
        <v>1075377</v>
      </c>
      <c r="G6" s="33">
        <v>1035509</v>
      </c>
      <c r="H6" s="34">
        <v>1122153</v>
      </c>
      <c r="I6" s="33">
        <v>1172642</v>
      </c>
      <c r="J6" s="33">
        <v>1278273</v>
      </c>
      <c r="K6" s="34">
        <v>1375190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18</v>
      </c>
      <c r="E7" s="36">
        <v>380</v>
      </c>
      <c r="F7" s="35">
        <v>0</v>
      </c>
      <c r="G7" s="36">
        <v>0</v>
      </c>
      <c r="H7" s="37">
        <v>1530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63053</v>
      </c>
      <c r="D8" s="20">
        <f t="shared" ref="D8:K8" si="1">SUM(D9:D15)</f>
        <v>66265</v>
      </c>
      <c r="E8" s="20">
        <f t="shared" si="1"/>
        <v>57974</v>
      </c>
      <c r="F8" s="21">
        <f t="shared" si="1"/>
        <v>67656</v>
      </c>
      <c r="G8" s="20">
        <f t="shared" si="1"/>
        <v>54166</v>
      </c>
      <c r="H8" s="22">
        <f t="shared" si="1"/>
        <v>58400</v>
      </c>
      <c r="I8" s="20">
        <f t="shared" si="1"/>
        <v>79103</v>
      </c>
      <c r="J8" s="20">
        <f t="shared" si="1"/>
        <v>83247</v>
      </c>
      <c r="K8" s="20">
        <f t="shared" si="1"/>
        <v>87745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3649</v>
      </c>
      <c r="D9" s="28">
        <v>3638</v>
      </c>
      <c r="E9" s="28">
        <v>4879</v>
      </c>
      <c r="F9" s="27">
        <v>7819</v>
      </c>
      <c r="G9" s="28">
        <v>7819</v>
      </c>
      <c r="H9" s="29">
        <v>11919</v>
      </c>
      <c r="I9" s="28">
        <v>8182</v>
      </c>
      <c r="J9" s="28">
        <v>8614</v>
      </c>
      <c r="K9" s="29">
        <v>9071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2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49123</v>
      </c>
      <c r="D14" s="33">
        <v>50323</v>
      </c>
      <c r="E14" s="33">
        <v>48517</v>
      </c>
      <c r="F14" s="32">
        <v>54962</v>
      </c>
      <c r="G14" s="33">
        <v>41472</v>
      </c>
      <c r="H14" s="34">
        <v>40825</v>
      </c>
      <c r="I14" s="33">
        <v>64130</v>
      </c>
      <c r="J14" s="33">
        <v>67508</v>
      </c>
      <c r="K14" s="34">
        <v>71152</v>
      </c>
    </row>
    <row r="15" spans="1:27" s="14" customFormat="1" ht="12.75" customHeight="1" x14ac:dyDescent="0.25">
      <c r="A15" s="25"/>
      <c r="B15" s="26" t="s">
        <v>20</v>
      </c>
      <c r="C15" s="35">
        <v>10281</v>
      </c>
      <c r="D15" s="36">
        <v>12304</v>
      </c>
      <c r="E15" s="36">
        <v>4578</v>
      </c>
      <c r="F15" s="35">
        <v>4875</v>
      </c>
      <c r="G15" s="36">
        <v>4875</v>
      </c>
      <c r="H15" s="37">
        <v>5654</v>
      </c>
      <c r="I15" s="36">
        <v>6791</v>
      </c>
      <c r="J15" s="36">
        <v>7125</v>
      </c>
      <c r="K15" s="37">
        <v>7522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338118</v>
      </c>
      <c r="D16" s="20">
        <f t="shared" ref="D16:K16" si="2">SUM(D17:D23)</f>
        <v>518495</v>
      </c>
      <c r="E16" s="20">
        <f t="shared" si="2"/>
        <v>552138.5</v>
      </c>
      <c r="F16" s="21">
        <f t="shared" si="2"/>
        <v>459696</v>
      </c>
      <c r="G16" s="20">
        <f t="shared" si="2"/>
        <v>582141</v>
      </c>
      <c r="H16" s="22">
        <f t="shared" si="2"/>
        <v>549949</v>
      </c>
      <c r="I16" s="20">
        <f t="shared" si="2"/>
        <v>491953</v>
      </c>
      <c r="J16" s="20">
        <f t="shared" si="2"/>
        <v>501704</v>
      </c>
      <c r="K16" s="20">
        <f t="shared" si="2"/>
        <v>76285</v>
      </c>
    </row>
    <row r="17" spans="1:11" s="14" customFormat="1" ht="12.75" customHeight="1" x14ac:dyDescent="0.25">
      <c r="A17" s="25"/>
      <c r="B17" s="26" t="s">
        <v>22</v>
      </c>
      <c r="C17" s="27">
        <v>307055</v>
      </c>
      <c r="D17" s="28">
        <v>458232</v>
      </c>
      <c r="E17" s="28">
        <v>473603</v>
      </c>
      <c r="F17" s="27">
        <v>380255</v>
      </c>
      <c r="G17" s="28">
        <v>437255</v>
      </c>
      <c r="H17" s="29">
        <v>428261</v>
      </c>
      <c r="I17" s="28">
        <v>379738</v>
      </c>
      <c r="J17" s="28">
        <v>397404</v>
      </c>
      <c r="K17" s="29">
        <v>993</v>
      </c>
    </row>
    <row r="18" spans="1:11" s="14" customFormat="1" ht="12.75" customHeight="1" x14ac:dyDescent="0.25">
      <c r="A18" s="25"/>
      <c r="B18" s="26" t="s">
        <v>23</v>
      </c>
      <c r="C18" s="32">
        <v>31063</v>
      </c>
      <c r="D18" s="33">
        <v>60263</v>
      </c>
      <c r="E18" s="33">
        <v>78475.5</v>
      </c>
      <c r="F18" s="32">
        <v>79441</v>
      </c>
      <c r="G18" s="33">
        <v>144886</v>
      </c>
      <c r="H18" s="34">
        <v>121626</v>
      </c>
      <c r="I18" s="33">
        <v>112215</v>
      </c>
      <c r="J18" s="33">
        <v>104300</v>
      </c>
      <c r="K18" s="34">
        <v>75292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60</v>
      </c>
      <c r="F23" s="35">
        <v>0</v>
      </c>
      <c r="G23" s="36">
        <v>0</v>
      </c>
      <c r="H23" s="37">
        <v>62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1236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2540138</v>
      </c>
      <c r="D26" s="46">
        <f t="shared" ref="D26:K26" si="3">+D4+D8+D16+D24</f>
        <v>3005742</v>
      </c>
      <c r="E26" s="46">
        <f t="shared" si="3"/>
        <v>3165498</v>
      </c>
      <c r="F26" s="47">
        <f t="shared" si="3"/>
        <v>3341990</v>
      </c>
      <c r="G26" s="46">
        <f t="shared" si="3"/>
        <v>3476988</v>
      </c>
      <c r="H26" s="48">
        <f t="shared" si="3"/>
        <v>3557211</v>
      </c>
      <c r="I26" s="46">
        <f t="shared" si="3"/>
        <v>3696293</v>
      </c>
      <c r="J26" s="46">
        <f t="shared" si="3"/>
        <v>3941936</v>
      </c>
      <c r="K26" s="46">
        <f t="shared" si="3"/>
        <v>3718834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A247"/>
  <sheetViews>
    <sheetView showGridLines="0" workbookViewId="0">
      <selection activeCell="G40" sqref="G40"/>
    </sheetView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176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146</v>
      </c>
      <c r="C4" s="33">
        <v>6405</v>
      </c>
      <c r="D4" s="33">
        <v>8145</v>
      </c>
      <c r="E4" s="33">
        <v>8460</v>
      </c>
      <c r="F4" s="27">
        <v>8504</v>
      </c>
      <c r="G4" s="28">
        <v>8504</v>
      </c>
      <c r="H4" s="29">
        <v>7511</v>
      </c>
      <c r="I4" s="33">
        <v>9018</v>
      </c>
      <c r="J4" s="33">
        <v>9515</v>
      </c>
      <c r="K4" s="33">
        <v>10038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147</v>
      </c>
      <c r="C5" s="33">
        <v>114909</v>
      </c>
      <c r="D5" s="33">
        <v>99985</v>
      </c>
      <c r="E5" s="33">
        <v>144442</v>
      </c>
      <c r="F5" s="32">
        <v>141799</v>
      </c>
      <c r="G5" s="33">
        <v>147575</v>
      </c>
      <c r="H5" s="34">
        <v>177122</v>
      </c>
      <c r="I5" s="33">
        <v>155244</v>
      </c>
      <c r="J5" s="33">
        <v>167626</v>
      </c>
      <c r="K5" s="33">
        <v>176802</v>
      </c>
      <c r="Z5" s="53">
        <f t="shared" si="0"/>
        <v>1</v>
      </c>
      <c r="AA5" s="30">
        <v>3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121314</v>
      </c>
      <c r="D19" s="46">
        <f t="shared" ref="D19:K19" si="1">SUM(D4:D18)</f>
        <v>108130</v>
      </c>
      <c r="E19" s="46">
        <f t="shared" si="1"/>
        <v>152902</v>
      </c>
      <c r="F19" s="47">
        <f t="shared" si="1"/>
        <v>150303</v>
      </c>
      <c r="G19" s="46">
        <f t="shared" si="1"/>
        <v>156079</v>
      </c>
      <c r="H19" s="48">
        <f t="shared" si="1"/>
        <v>184633</v>
      </c>
      <c r="I19" s="46">
        <f t="shared" si="1"/>
        <v>164262</v>
      </c>
      <c r="J19" s="46">
        <f t="shared" si="1"/>
        <v>177141</v>
      </c>
      <c r="K19" s="46">
        <f t="shared" si="1"/>
        <v>186840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177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117200</v>
      </c>
      <c r="D4" s="20">
        <f t="shared" ref="D4:K4" si="0">SUM(D5:D7)</f>
        <v>95372</v>
      </c>
      <c r="E4" s="20">
        <f t="shared" si="0"/>
        <v>147843.5</v>
      </c>
      <c r="F4" s="21">
        <f t="shared" si="0"/>
        <v>149210</v>
      </c>
      <c r="G4" s="20">
        <f t="shared" si="0"/>
        <v>154986</v>
      </c>
      <c r="H4" s="22">
        <f t="shared" si="0"/>
        <v>177465</v>
      </c>
      <c r="I4" s="20">
        <f t="shared" si="0"/>
        <v>160952</v>
      </c>
      <c r="J4" s="20">
        <f t="shared" si="0"/>
        <v>175177</v>
      </c>
      <c r="K4" s="20">
        <f t="shared" si="0"/>
        <v>184770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71730</v>
      </c>
      <c r="D5" s="28">
        <v>42945</v>
      </c>
      <c r="E5" s="28">
        <v>66614</v>
      </c>
      <c r="F5" s="27">
        <v>84275</v>
      </c>
      <c r="G5" s="28">
        <v>90051</v>
      </c>
      <c r="H5" s="29">
        <v>89307</v>
      </c>
      <c r="I5" s="28">
        <v>101299</v>
      </c>
      <c r="J5" s="28">
        <v>106801</v>
      </c>
      <c r="K5" s="29">
        <v>113800</v>
      </c>
      <c r="AA5" s="30">
        <v>3</v>
      </c>
    </row>
    <row r="6" spans="1:27" s="14" customFormat="1" ht="12.75" customHeight="1" x14ac:dyDescent="0.25">
      <c r="A6" s="31"/>
      <c r="B6" s="26" t="s">
        <v>9</v>
      </c>
      <c r="C6" s="32">
        <v>45470</v>
      </c>
      <c r="D6" s="33">
        <v>52427</v>
      </c>
      <c r="E6" s="33">
        <v>81112.5</v>
      </c>
      <c r="F6" s="32">
        <v>64935</v>
      </c>
      <c r="G6" s="33">
        <v>64935</v>
      </c>
      <c r="H6" s="34">
        <v>88048</v>
      </c>
      <c r="I6" s="33">
        <v>59653</v>
      </c>
      <c r="J6" s="33">
        <v>68376</v>
      </c>
      <c r="K6" s="34">
        <v>70970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117</v>
      </c>
      <c r="F7" s="35">
        <v>0</v>
      </c>
      <c r="G7" s="36">
        <v>0</v>
      </c>
      <c r="H7" s="37">
        <v>110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1785</v>
      </c>
      <c r="D8" s="20">
        <f t="shared" ref="D8:K8" si="1">SUM(D9:D15)</f>
        <v>9136</v>
      </c>
      <c r="E8" s="20">
        <f t="shared" si="1"/>
        <v>1582</v>
      </c>
      <c r="F8" s="21">
        <f t="shared" si="1"/>
        <v>189</v>
      </c>
      <c r="G8" s="20">
        <f t="shared" si="1"/>
        <v>189</v>
      </c>
      <c r="H8" s="22">
        <f t="shared" si="1"/>
        <v>3840</v>
      </c>
      <c r="I8" s="20">
        <f t="shared" si="1"/>
        <v>199</v>
      </c>
      <c r="J8" s="20">
        <f t="shared" si="1"/>
        <v>207</v>
      </c>
      <c r="K8" s="20">
        <f t="shared" si="1"/>
        <v>218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0</v>
      </c>
      <c r="D9" s="28">
        <v>100</v>
      </c>
      <c r="E9" s="28">
        <v>219</v>
      </c>
      <c r="F9" s="27">
        <v>0</v>
      </c>
      <c r="G9" s="28">
        <v>0</v>
      </c>
      <c r="H9" s="29">
        <v>3524</v>
      </c>
      <c r="I9" s="28">
        <v>0</v>
      </c>
      <c r="J9" s="28">
        <v>0</v>
      </c>
      <c r="K9" s="29">
        <v>0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68</v>
      </c>
      <c r="D14" s="33">
        <v>0</v>
      </c>
      <c r="E14" s="33">
        <v>0</v>
      </c>
      <c r="F14" s="32">
        <v>100</v>
      </c>
      <c r="G14" s="33">
        <v>100</v>
      </c>
      <c r="H14" s="34">
        <v>0</v>
      </c>
      <c r="I14" s="33">
        <v>105</v>
      </c>
      <c r="J14" s="33">
        <v>110</v>
      </c>
      <c r="K14" s="34">
        <v>116</v>
      </c>
    </row>
    <row r="15" spans="1:27" s="14" customFormat="1" ht="12.75" customHeight="1" x14ac:dyDescent="0.25">
      <c r="A15" s="25"/>
      <c r="B15" s="26" t="s">
        <v>20</v>
      </c>
      <c r="C15" s="35">
        <v>1717</v>
      </c>
      <c r="D15" s="36">
        <v>9036</v>
      </c>
      <c r="E15" s="36">
        <v>1363</v>
      </c>
      <c r="F15" s="35">
        <v>89</v>
      </c>
      <c r="G15" s="36">
        <v>89</v>
      </c>
      <c r="H15" s="37">
        <v>316</v>
      </c>
      <c r="I15" s="36">
        <v>94</v>
      </c>
      <c r="J15" s="36">
        <v>97</v>
      </c>
      <c r="K15" s="37">
        <v>102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2329</v>
      </c>
      <c r="D16" s="20">
        <f t="shared" ref="D16:K16" si="2">SUM(D17:D23)</f>
        <v>2386</v>
      </c>
      <c r="E16" s="20">
        <f t="shared" si="2"/>
        <v>3476.5</v>
      </c>
      <c r="F16" s="21">
        <f t="shared" si="2"/>
        <v>904</v>
      </c>
      <c r="G16" s="20">
        <f t="shared" si="2"/>
        <v>904</v>
      </c>
      <c r="H16" s="22">
        <f t="shared" si="2"/>
        <v>3328</v>
      </c>
      <c r="I16" s="20">
        <f t="shared" si="2"/>
        <v>3111</v>
      </c>
      <c r="J16" s="20">
        <f t="shared" si="2"/>
        <v>1757</v>
      </c>
      <c r="K16" s="20">
        <f t="shared" si="2"/>
        <v>1852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0</v>
      </c>
      <c r="E17" s="28">
        <v>0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2329</v>
      </c>
      <c r="D18" s="33">
        <v>2386</v>
      </c>
      <c r="E18" s="33">
        <v>3476.5</v>
      </c>
      <c r="F18" s="32">
        <v>904</v>
      </c>
      <c r="G18" s="33">
        <v>904</v>
      </c>
      <c r="H18" s="34">
        <v>3328</v>
      </c>
      <c r="I18" s="33">
        <v>3111</v>
      </c>
      <c r="J18" s="33">
        <v>1757</v>
      </c>
      <c r="K18" s="34">
        <v>1852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1236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121314</v>
      </c>
      <c r="D26" s="46">
        <f t="shared" ref="D26:K26" si="3">+D4+D8+D16+D24</f>
        <v>108130</v>
      </c>
      <c r="E26" s="46">
        <f t="shared" si="3"/>
        <v>152902</v>
      </c>
      <c r="F26" s="47">
        <f t="shared" si="3"/>
        <v>150303</v>
      </c>
      <c r="G26" s="46">
        <f t="shared" si="3"/>
        <v>156079</v>
      </c>
      <c r="H26" s="48">
        <f t="shared" si="3"/>
        <v>184633</v>
      </c>
      <c r="I26" s="46">
        <f t="shared" si="3"/>
        <v>164262</v>
      </c>
      <c r="J26" s="46">
        <f t="shared" si="3"/>
        <v>177141</v>
      </c>
      <c r="K26" s="46">
        <f t="shared" si="3"/>
        <v>186840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178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148</v>
      </c>
      <c r="C4" s="33">
        <v>69419</v>
      </c>
      <c r="D4" s="33">
        <v>77090</v>
      </c>
      <c r="E4" s="33">
        <v>102450</v>
      </c>
      <c r="F4" s="27">
        <v>95102</v>
      </c>
      <c r="G4" s="28">
        <v>89669</v>
      </c>
      <c r="H4" s="29">
        <v>91072</v>
      </c>
      <c r="I4" s="33">
        <v>101613</v>
      </c>
      <c r="J4" s="33">
        <v>107100</v>
      </c>
      <c r="K4" s="33">
        <v>112884</v>
      </c>
      <c r="Z4" s="53">
        <f t="shared" ref="Z4:Z20" si="0">IF(LEN(B4)&lt;5,0,1)</f>
        <v>1</v>
      </c>
      <c r="AA4" s="24" t="s">
        <v>7</v>
      </c>
    </row>
    <row r="5" spans="1:27" s="14" customFormat="1" ht="12.75" customHeight="1" x14ac:dyDescent="0.25">
      <c r="A5" s="25"/>
      <c r="B5" s="56" t="s">
        <v>149</v>
      </c>
      <c r="C5" s="33">
        <v>284233</v>
      </c>
      <c r="D5" s="33">
        <v>309080</v>
      </c>
      <c r="E5" s="33">
        <v>341657</v>
      </c>
      <c r="F5" s="32">
        <v>333857</v>
      </c>
      <c r="G5" s="33">
        <v>322857</v>
      </c>
      <c r="H5" s="34">
        <v>354185</v>
      </c>
      <c r="I5" s="33">
        <v>334437</v>
      </c>
      <c r="J5" s="33">
        <v>355546</v>
      </c>
      <c r="K5" s="33">
        <v>381031</v>
      </c>
      <c r="Z5" s="53">
        <f t="shared" si="0"/>
        <v>1</v>
      </c>
      <c r="AA5" s="30">
        <v>4</v>
      </c>
    </row>
    <row r="6" spans="1:27" s="14" customFormat="1" ht="12.75" customHeight="1" x14ac:dyDescent="0.25">
      <c r="A6" s="25"/>
      <c r="B6" s="56" t="s">
        <v>150</v>
      </c>
      <c r="C6" s="33">
        <v>140264</v>
      </c>
      <c r="D6" s="33">
        <v>173762</v>
      </c>
      <c r="E6" s="33">
        <v>185345</v>
      </c>
      <c r="F6" s="32">
        <v>231838</v>
      </c>
      <c r="G6" s="33">
        <v>229838</v>
      </c>
      <c r="H6" s="34">
        <v>242705</v>
      </c>
      <c r="I6" s="33">
        <v>248628</v>
      </c>
      <c r="J6" s="33">
        <v>264108</v>
      </c>
      <c r="K6" s="33">
        <v>278017</v>
      </c>
      <c r="Z6" s="53">
        <f t="shared" si="0"/>
        <v>1</v>
      </c>
      <c r="AA6" s="24" t="s">
        <v>10</v>
      </c>
    </row>
    <row r="7" spans="1:27" s="14" customFormat="1" ht="12.75" customHeight="1" x14ac:dyDescent="0.25">
      <c r="A7" s="25"/>
      <c r="B7" s="56" t="s">
        <v>151</v>
      </c>
      <c r="C7" s="33">
        <v>0</v>
      </c>
      <c r="D7" s="33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3">
        <v>0</v>
      </c>
      <c r="K7" s="33">
        <v>0</v>
      </c>
      <c r="Z7" s="53">
        <f t="shared" si="0"/>
        <v>1</v>
      </c>
      <c r="AA7" s="30">
        <v>1</v>
      </c>
    </row>
    <row r="8" spans="1:27" s="14" customFormat="1" ht="12.75" customHeight="1" x14ac:dyDescent="0.25">
      <c r="A8" s="25"/>
      <c r="B8" s="56" t="s">
        <v>152</v>
      </c>
      <c r="C8" s="33">
        <v>61887</v>
      </c>
      <c r="D8" s="33">
        <v>53677</v>
      </c>
      <c r="E8" s="33">
        <v>52265</v>
      </c>
      <c r="F8" s="32">
        <v>65622</v>
      </c>
      <c r="G8" s="33">
        <v>65622</v>
      </c>
      <c r="H8" s="34">
        <v>71888</v>
      </c>
      <c r="I8" s="33">
        <v>72240</v>
      </c>
      <c r="J8" s="33">
        <v>76557</v>
      </c>
      <c r="K8" s="33">
        <v>80680</v>
      </c>
      <c r="Z8" s="53">
        <f t="shared" si="0"/>
        <v>1</v>
      </c>
      <c r="AA8" s="24" t="s">
        <v>13</v>
      </c>
    </row>
    <row r="9" spans="1:27" s="14" customFormat="1" ht="12.75" customHeight="1" x14ac:dyDescent="0.25">
      <c r="A9" s="25"/>
      <c r="B9" s="56" t="s">
        <v>153</v>
      </c>
      <c r="C9" s="33">
        <v>184735</v>
      </c>
      <c r="D9" s="33">
        <v>237064</v>
      </c>
      <c r="E9" s="33">
        <v>230612</v>
      </c>
      <c r="F9" s="32">
        <v>335456</v>
      </c>
      <c r="G9" s="33">
        <v>354138</v>
      </c>
      <c r="H9" s="34">
        <v>245808</v>
      </c>
      <c r="I9" s="33">
        <v>371906</v>
      </c>
      <c r="J9" s="33">
        <v>410092</v>
      </c>
      <c r="K9" s="33">
        <v>458233</v>
      </c>
      <c r="Z9" s="53">
        <f t="shared" si="0"/>
        <v>1</v>
      </c>
      <c r="AA9" s="14" t="s">
        <v>30</v>
      </c>
    </row>
    <row r="10" spans="1:27" s="14" customFormat="1" ht="12.75" customHeight="1" x14ac:dyDescent="0.25">
      <c r="A10" s="25"/>
      <c r="B10" s="56" t="s">
        <v>154</v>
      </c>
      <c r="C10" s="33">
        <v>4891</v>
      </c>
      <c r="D10" s="33">
        <v>3268</v>
      </c>
      <c r="E10" s="33">
        <v>3030</v>
      </c>
      <c r="F10" s="32">
        <v>7891</v>
      </c>
      <c r="G10" s="33">
        <v>3495</v>
      </c>
      <c r="H10" s="34">
        <v>3747</v>
      </c>
      <c r="I10" s="33">
        <v>4336</v>
      </c>
      <c r="J10" s="33">
        <v>4646</v>
      </c>
      <c r="K10" s="33">
        <v>4884</v>
      </c>
      <c r="Z10" s="53">
        <f t="shared" si="0"/>
        <v>1</v>
      </c>
    </row>
    <row r="11" spans="1:27" s="14" customFormat="1" ht="12.75" customHeight="1" x14ac:dyDescent="0.25">
      <c r="A11" s="25"/>
      <c r="B11" s="56" t="s">
        <v>155</v>
      </c>
      <c r="C11" s="33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3">
        <v>0</v>
      </c>
      <c r="Z11" s="53">
        <f t="shared" si="0"/>
        <v>1</v>
      </c>
    </row>
    <row r="12" spans="1:27" s="14" customFormat="1" ht="12.75" customHeight="1" x14ac:dyDescent="0.25">
      <c r="A12" s="25"/>
      <c r="B12" s="56" t="s">
        <v>156</v>
      </c>
      <c r="C12" s="33">
        <v>479489</v>
      </c>
      <c r="D12" s="33">
        <v>415270</v>
      </c>
      <c r="E12" s="33">
        <v>365007</v>
      </c>
      <c r="F12" s="32">
        <v>405257</v>
      </c>
      <c r="G12" s="33">
        <v>427055</v>
      </c>
      <c r="H12" s="34">
        <v>459370</v>
      </c>
      <c r="I12" s="33">
        <v>460979</v>
      </c>
      <c r="J12" s="33">
        <v>463810</v>
      </c>
      <c r="K12" s="33">
        <v>488793</v>
      </c>
      <c r="Z12" s="53">
        <f t="shared" si="0"/>
        <v>1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1224918</v>
      </c>
      <c r="D19" s="46">
        <f t="shared" ref="D19:K19" si="1">SUM(D4:D18)</f>
        <v>1269211</v>
      </c>
      <c r="E19" s="46">
        <f t="shared" si="1"/>
        <v>1280366</v>
      </c>
      <c r="F19" s="47">
        <f t="shared" si="1"/>
        <v>1475023</v>
      </c>
      <c r="G19" s="46">
        <f t="shared" si="1"/>
        <v>1492674</v>
      </c>
      <c r="H19" s="48">
        <f t="shared" si="1"/>
        <v>1468775</v>
      </c>
      <c r="I19" s="46">
        <f t="shared" si="1"/>
        <v>1594139</v>
      </c>
      <c r="J19" s="46">
        <f t="shared" si="1"/>
        <v>1681859</v>
      </c>
      <c r="K19" s="46">
        <f t="shared" si="1"/>
        <v>1804522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185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1156578</v>
      </c>
      <c r="D4" s="20">
        <f t="shared" ref="D4:K4" si="0">SUM(D5:D7)</f>
        <v>1203166</v>
      </c>
      <c r="E4" s="20">
        <f t="shared" si="0"/>
        <v>1218844</v>
      </c>
      <c r="F4" s="21">
        <f t="shared" si="0"/>
        <v>1390371</v>
      </c>
      <c r="G4" s="20">
        <f t="shared" si="0"/>
        <v>1397091</v>
      </c>
      <c r="H4" s="22">
        <f t="shared" si="0"/>
        <v>1393284</v>
      </c>
      <c r="I4" s="20">
        <f t="shared" si="0"/>
        <v>1490155</v>
      </c>
      <c r="J4" s="20">
        <f t="shared" si="0"/>
        <v>1583290</v>
      </c>
      <c r="K4" s="20">
        <f t="shared" si="0"/>
        <v>1702913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698218</v>
      </c>
      <c r="D5" s="28">
        <v>723845</v>
      </c>
      <c r="E5" s="28">
        <v>773490</v>
      </c>
      <c r="F5" s="27">
        <v>816401</v>
      </c>
      <c r="G5" s="28">
        <v>848215</v>
      </c>
      <c r="H5" s="29">
        <v>885617</v>
      </c>
      <c r="I5" s="28">
        <v>879343</v>
      </c>
      <c r="J5" s="28">
        <v>926067</v>
      </c>
      <c r="K5" s="29">
        <v>971906</v>
      </c>
      <c r="AA5" s="30">
        <v>4</v>
      </c>
    </row>
    <row r="6" spans="1:27" s="14" customFormat="1" ht="12.75" customHeight="1" x14ac:dyDescent="0.25">
      <c r="A6" s="31"/>
      <c r="B6" s="26" t="s">
        <v>9</v>
      </c>
      <c r="C6" s="32">
        <v>458360</v>
      </c>
      <c r="D6" s="33">
        <v>479309</v>
      </c>
      <c r="E6" s="33">
        <v>445304</v>
      </c>
      <c r="F6" s="32">
        <v>573970</v>
      </c>
      <c r="G6" s="33">
        <v>548876</v>
      </c>
      <c r="H6" s="34">
        <v>506605</v>
      </c>
      <c r="I6" s="33">
        <v>610812</v>
      </c>
      <c r="J6" s="33">
        <v>657223</v>
      </c>
      <c r="K6" s="34">
        <v>731007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12</v>
      </c>
      <c r="E7" s="36">
        <v>50</v>
      </c>
      <c r="F7" s="35">
        <v>0</v>
      </c>
      <c r="G7" s="36">
        <v>0</v>
      </c>
      <c r="H7" s="37">
        <v>1062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60301</v>
      </c>
      <c r="D8" s="20">
        <f t="shared" ref="D8:K8" si="1">SUM(D9:D15)</f>
        <v>54497</v>
      </c>
      <c r="E8" s="20">
        <f t="shared" si="1"/>
        <v>53640</v>
      </c>
      <c r="F8" s="21">
        <f t="shared" si="1"/>
        <v>64334</v>
      </c>
      <c r="G8" s="20">
        <f t="shared" si="1"/>
        <v>50844</v>
      </c>
      <c r="H8" s="22">
        <f t="shared" si="1"/>
        <v>51007</v>
      </c>
      <c r="I8" s="20">
        <f t="shared" si="1"/>
        <v>75638</v>
      </c>
      <c r="J8" s="20">
        <f t="shared" si="1"/>
        <v>79576</v>
      </c>
      <c r="K8" s="20">
        <f t="shared" si="1"/>
        <v>83880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3427</v>
      </c>
      <c r="D9" s="28">
        <v>3283</v>
      </c>
      <c r="E9" s="28">
        <v>4439</v>
      </c>
      <c r="F9" s="27">
        <v>7477</v>
      </c>
      <c r="G9" s="28">
        <v>7477</v>
      </c>
      <c r="H9" s="29">
        <v>7456</v>
      </c>
      <c r="I9" s="28">
        <v>7862</v>
      </c>
      <c r="J9" s="28">
        <v>8248</v>
      </c>
      <c r="K9" s="29">
        <v>8685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2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49055</v>
      </c>
      <c r="D14" s="33">
        <v>49459</v>
      </c>
      <c r="E14" s="33">
        <v>47478</v>
      </c>
      <c r="F14" s="32">
        <v>54258</v>
      </c>
      <c r="G14" s="33">
        <v>40768</v>
      </c>
      <c r="H14" s="34">
        <v>40032</v>
      </c>
      <c r="I14" s="33">
        <v>63390</v>
      </c>
      <c r="J14" s="33">
        <v>66719</v>
      </c>
      <c r="K14" s="34">
        <v>70321</v>
      </c>
    </row>
    <row r="15" spans="1:27" s="14" customFormat="1" ht="12.75" customHeight="1" x14ac:dyDescent="0.25">
      <c r="A15" s="25"/>
      <c r="B15" s="26" t="s">
        <v>20</v>
      </c>
      <c r="C15" s="35">
        <v>7819</v>
      </c>
      <c r="D15" s="36">
        <v>1755</v>
      </c>
      <c r="E15" s="36">
        <v>1723</v>
      </c>
      <c r="F15" s="35">
        <v>2599</v>
      </c>
      <c r="G15" s="36">
        <v>2599</v>
      </c>
      <c r="H15" s="37">
        <v>3517</v>
      </c>
      <c r="I15" s="36">
        <v>4386</v>
      </c>
      <c r="J15" s="36">
        <v>4609</v>
      </c>
      <c r="K15" s="37">
        <v>4874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8039</v>
      </c>
      <c r="D16" s="20">
        <f t="shared" ref="D16:K16" si="2">SUM(D17:D23)</f>
        <v>11548</v>
      </c>
      <c r="E16" s="20">
        <f t="shared" si="2"/>
        <v>7882</v>
      </c>
      <c r="F16" s="21">
        <f t="shared" si="2"/>
        <v>20318</v>
      </c>
      <c r="G16" s="20">
        <f t="shared" si="2"/>
        <v>44739</v>
      </c>
      <c r="H16" s="22">
        <f t="shared" si="2"/>
        <v>24484</v>
      </c>
      <c r="I16" s="20">
        <f t="shared" si="2"/>
        <v>28346</v>
      </c>
      <c r="J16" s="20">
        <f t="shared" si="2"/>
        <v>18993</v>
      </c>
      <c r="K16" s="20">
        <f t="shared" si="2"/>
        <v>17729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11066</v>
      </c>
      <c r="E17" s="28">
        <v>175</v>
      </c>
      <c r="F17" s="27">
        <v>0</v>
      </c>
      <c r="G17" s="28">
        <v>0</v>
      </c>
      <c r="H17" s="29">
        <v>0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8039</v>
      </c>
      <c r="D18" s="33">
        <v>482</v>
      </c>
      <c r="E18" s="33">
        <v>7707</v>
      </c>
      <c r="F18" s="32">
        <v>20318</v>
      </c>
      <c r="G18" s="33">
        <v>44739</v>
      </c>
      <c r="H18" s="34">
        <v>24422</v>
      </c>
      <c r="I18" s="33">
        <v>28346</v>
      </c>
      <c r="J18" s="33">
        <v>18993</v>
      </c>
      <c r="K18" s="34">
        <v>17729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62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1224918</v>
      </c>
      <c r="D26" s="46">
        <f t="shared" ref="D26:K26" si="3">+D4+D8+D16+D24</f>
        <v>1269211</v>
      </c>
      <c r="E26" s="46">
        <f t="shared" si="3"/>
        <v>1280366</v>
      </c>
      <c r="F26" s="47">
        <f t="shared" si="3"/>
        <v>1475023</v>
      </c>
      <c r="G26" s="46">
        <f t="shared" si="3"/>
        <v>1492674</v>
      </c>
      <c r="H26" s="48">
        <f t="shared" si="3"/>
        <v>1468775</v>
      </c>
      <c r="I26" s="46">
        <f t="shared" si="3"/>
        <v>1594139</v>
      </c>
      <c r="J26" s="46">
        <f t="shared" si="3"/>
        <v>1681859</v>
      </c>
      <c r="K26" s="46">
        <f t="shared" si="3"/>
        <v>1804522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A247"/>
  <sheetViews>
    <sheetView showGridLines="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25" width="9.140625" style="49"/>
    <col min="26" max="26" width="9.140625" style="52"/>
    <col min="27" max="16384" width="9.140625" style="49"/>
  </cols>
  <sheetData>
    <row r="1" spans="1:27" s="4" customFormat="1" ht="15.75" customHeight="1" x14ac:dyDescent="0.2">
      <c r="A1" s="1" t="s">
        <v>179</v>
      </c>
      <c r="B1" s="2"/>
      <c r="C1" s="3"/>
      <c r="D1" s="3"/>
      <c r="E1" s="3"/>
      <c r="F1" s="3"/>
      <c r="G1" s="3"/>
      <c r="H1" s="3"/>
      <c r="I1" s="3"/>
      <c r="J1" s="3"/>
      <c r="K1" s="3"/>
      <c r="Z1" s="52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  <c r="Z2" s="5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  <c r="Z3" s="54" t="s">
        <v>32</v>
      </c>
    </row>
    <row r="4" spans="1:27" s="14" customFormat="1" ht="12.75" customHeight="1" x14ac:dyDescent="0.25">
      <c r="A4" s="25"/>
      <c r="B4" s="56" t="s">
        <v>157</v>
      </c>
      <c r="C4" s="33">
        <v>152606</v>
      </c>
      <c r="D4" s="33">
        <v>184508</v>
      </c>
      <c r="E4" s="33">
        <v>207226</v>
      </c>
      <c r="F4" s="27">
        <v>218881</v>
      </c>
      <c r="G4" s="28">
        <v>231802</v>
      </c>
      <c r="H4" s="29">
        <v>246522</v>
      </c>
      <c r="I4" s="33">
        <v>256040</v>
      </c>
      <c r="J4" s="33">
        <v>272097</v>
      </c>
      <c r="K4" s="33">
        <v>286722</v>
      </c>
      <c r="Z4" s="53">
        <f t="shared" ref="Z4:Z20" si="0">IF(LEN(B4)&lt;5,0,1)</f>
        <v>1</v>
      </c>
      <c r="AA4" s="24" t="s">
        <v>7</v>
      </c>
    </row>
    <row r="5" spans="1:27" s="14" customFormat="1" ht="12.75" hidden="1" customHeight="1" x14ac:dyDescent="0.25">
      <c r="A5" s="25"/>
      <c r="B5" s="56" t="s">
        <v>30</v>
      </c>
      <c r="C5" s="33"/>
      <c r="D5" s="33"/>
      <c r="E5" s="33"/>
      <c r="F5" s="32"/>
      <c r="G5" s="33"/>
      <c r="H5" s="34"/>
      <c r="I5" s="33"/>
      <c r="J5" s="33"/>
      <c r="K5" s="33"/>
      <c r="Z5" s="53">
        <f t="shared" si="0"/>
        <v>0</v>
      </c>
      <c r="AA5" s="30">
        <v>5</v>
      </c>
    </row>
    <row r="6" spans="1:27" s="14" customFormat="1" ht="12.75" hidden="1" customHeight="1" x14ac:dyDescent="0.25">
      <c r="A6" s="25"/>
      <c r="B6" s="56" t="s">
        <v>30</v>
      </c>
      <c r="C6" s="33"/>
      <c r="D6" s="33"/>
      <c r="E6" s="33"/>
      <c r="F6" s="32"/>
      <c r="G6" s="33"/>
      <c r="H6" s="34"/>
      <c r="I6" s="33"/>
      <c r="J6" s="33"/>
      <c r="K6" s="33"/>
      <c r="Z6" s="53">
        <f t="shared" si="0"/>
        <v>0</v>
      </c>
      <c r="AA6" s="24" t="s">
        <v>10</v>
      </c>
    </row>
    <row r="7" spans="1:27" s="14" customFormat="1" ht="12.75" hidden="1" customHeight="1" x14ac:dyDescent="0.25">
      <c r="A7" s="25"/>
      <c r="B7" s="56" t="s">
        <v>30</v>
      </c>
      <c r="C7" s="33"/>
      <c r="D7" s="33"/>
      <c r="E7" s="33"/>
      <c r="F7" s="32"/>
      <c r="G7" s="33"/>
      <c r="H7" s="34"/>
      <c r="I7" s="33"/>
      <c r="J7" s="33"/>
      <c r="K7" s="33"/>
      <c r="Z7" s="53">
        <f t="shared" si="0"/>
        <v>0</v>
      </c>
      <c r="AA7" s="30">
        <v>1</v>
      </c>
    </row>
    <row r="8" spans="1:27" s="14" customFormat="1" ht="12.75" hidden="1" customHeight="1" x14ac:dyDescent="0.25">
      <c r="A8" s="25"/>
      <c r="B8" s="56" t="s">
        <v>30</v>
      </c>
      <c r="C8" s="33"/>
      <c r="D8" s="33"/>
      <c r="E8" s="33"/>
      <c r="F8" s="32"/>
      <c r="G8" s="33"/>
      <c r="H8" s="34"/>
      <c r="I8" s="33"/>
      <c r="J8" s="33"/>
      <c r="K8" s="33"/>
      <c r="Z8" s="53">
        <f t="shared" si="0"/>
        <v>0</v>
      </c>
      <c r="AA8" s="24" t="s">
        <v>13</v>
      </c>
    </row>
    <row r="9" spans="1:27" s="14" customFormat="1" ht="12.75" hidden="1" customHeight="1" x14ac:dyDescent="0.25">
      <c r="A9" s="25"/>
      <c r="B9" s="56" t="s">
        <v>30</v>
      </c>
      <c r="C9" s="33"/>
      <c r="D9" s="33"/>
      <c r="E9" s="33"/>
      <c r="F9" s="32"/>
      <c r="G9" s="33"/>
      <c r="H9" s="34"/>
      <c r="I9" s="33"/>
      <c r="J9" s="33"/>
      <c r="K9" s="33"/>
      <c r="Z9" s="53">
        <f t="shared" si="0"/>
        <v>0</v>
      </c>
      <c r="AA9" s="14" t="s">
        <v>30</v>
      </c>
    </row>
    <row r="10" spans="1:27" s="14" customFormat="1" ht="12.75" hidden="1" customHeight="1" x14ac:dyDescent="0.25">
      <c r="A10" s="25"/>
      <c r="B10" s="56" t="s">
        <v>30</v>
      </c>
      <c r="C10" s="33"/>
      <c r="D10" s="33"/>
      <c r="E10" s="33"/>
      <c r="F10" s="32"/>
      <c r="G10" s="33"/>
      <c r="H10" s="34"/>
      <c r="I10" s="33"/>
      <c r="J10" s="33"/>
      <c r="K10" s="33"/>
      <c r="Z10" s="53">
        <f t="shared" si="0"/>
        <v>0</v>
      </c>
    </row>
    <row r="11" spans="1:27" s="14" customFormat="1" ht="12.75" hidden="1" customHeight="1" x14ac:dyDescent="0.25">
      <c r="A11" s="25"/>
      <c r="B11" s="56" t="s">
        <v>30</v>
      </c>
      <c r="C11" s="33"/>
      <c r="D11" s="33"/>
      <c r="E11" s="33"/>
      <c r="F11" s="32"/>
      <c r="G11" s="33"/>
      <c r="H11" s="34"/>
      <c r="I11" s="33"/>
      <c r="J11" s="33"/>
      <c r="K11" s="33"/>
      <c r="Z11" s="53">
        <f t="shared" si="0"/>
        <v>0</v>
      </c>
    </row>
    <row r="12" spans="1:27" s="14" customFormat="1" ht="12.75" hidden="1" customHeight="1" x14ac:dyDescent="0.25">
      <c r="A12" s="25"/>
      <c r="B12" s="56" t="s">
        <v>30</v>
      </c>
      <c r="C12" s="33"/>
      <c r="D12" s="33"/>
      <c r="E12" s="33"/>
      <c r="F12" s="32"/>
      <c r="G12" s="33"/>
      <c r="H12" s="34"/>
      <c r="I12" s="33"/>
      <c r="J12" s="33"/>
      <c r="K12" s="33"/>
      <c r="Z12" s="53">
        <f t="shared" si="0"/>
        <v>0</v>
      </c>
    </row>
    <row r="13" spans="1:27" s="14" customFormat="1" ht="12.75" hidden="1" customHeight="1" x14ac:dyDescent="0.25">
      <c r="A13" s="25"/>
      <c r="B13" s="56" t="s">
        <v>30</v>
      </c>
      <c r="C13" s="33"/>
      <c r="D13" s="33"/>
      <c r="E13" s="33"/>
      <c r="F13" s="32"/>
      <c r="G13" s="33"/>
      <c r="H13" s="34"/>
      <c r="I13" s="33"/>
      <c r="J13" s="33"/>
      <c r="K13" s="33"/>
      <c r="Z13" s="53">
        <f t="shared" si="0"/>
        <v>0</v>
      </c>
    </row>
    <row r="14" spans="1:27" s="14" customFormat="1" ht="12.75" hidden="1" customHeight="1" x14ac:dyDescent="0.25">
      <c r="A14" s="25"/>
      <c r="B14" s="56" t="s">
        <v>30</v>
      </c>
      <c r="C14" s="33"/>
      <c r="D14" s="33"/>
      <c r="E14" s="33"/>
      <c r="F14" s="32"/>
      <c r="G14" s="33"/>
      <c r="H14" s="34"/>
      <c r="I14" s="33"/>
      <c r="J14" s="33"/>
      <c r="K14" s="33"/>
      <c r="Z14" s="53">
        <f t="shared" si="0"/>
        <v>0</v>
      </c>
    </row>
    <row r="15" spans="1:27" s="14" customFormat="1" ht="12.75" hidden="1" customHeight="1" x14ac:dyDescent="0.25">
      <c r="A15" s="25"/>
      <c r="B15" s="56" t="s">
        <v>30</v>
      </c>
      <c r="C15" s="33"/>
      <c r="D15" s="33"/>
      <c r="E15" s="33"/>
      <c r="F15" s="32"/>
      <c r="G15" s="33"/>
      <c r="H15" s="34"/>
      <c r="I15" s="33"/>
      <c r="J15" s="33"/>
      <c r="K15" s="33"/>
      <c r="Z15" s="53">
        <f t="shared" si="0"/>
        <v>0</v>
      </c>
    </row>
    <row r="16" spans="1:27" s="14" customFormat="1" ht="12.75" hidden="1" customHeight="1" x14ac:dyDescent="0.25">
      <c r="A16" s="31"/>
      <c r="B16" s="56" t="s">
        <v>30</v>
      </c>
      <c r="C16" s="33"/>
      <c r="D16" s="33"/>
      <c r="E16" s="33"/>
      <c r="F16" s="32"/>
      <c r="G16" s="33"/>
      <c r="H16" s="34"/>
      <c r="I16" s="33"/>
      <c r="J16" s="33"/>
      <c r="K16" s="33"/>
      <c r="Z16" s="53">
        <f t="shared" si="0"/>
        <v>0</v>
      </c>
    </row>
    <row r="17" spans="1:26" s="14" customFormat="1" ht="12.75" hidden="1" customHeight="1" x14ac:dyDescent="0.25">
      <c r="A17" s="31"/>
      <c r="B17" s="56" t="s">
        <v>30</v>
      </c>
      <c r="C17" s="33"/>
      <c r="D17" s="33"/>
      <c r="E17" s="33"/>
      <c r="F17" s="32"/>
      <c r="G17" s="33"/>
      <c r="H17" s="34"/>
      <c r="I17" s="33"/>
      <c r="J17" s="33"/>
      <c r="K17" s="33"/>
      <c r="Z17" s="53">
        <f t="shared" si="0"/>
        <v>0</v>
      </c>
    </row>
    <row r="18" spans="1:26" s="14" customFormat="1" ht="12.75" hidden="1" customHeight="1" x14ac:dyDescent="0.25">
      <c r="A18" s="25"/>
      <c r="B18" s="56" t="s">
        <v>30</v>
      </c>
      <c r="C18" s="33"/>
      <c r="D18" s="33"/>
      <c r="E18" s="33"/>
      <c r="F18" s="32"/>
      <c r="G18" s="33"/>
      <c r="H18" s="34"/>
      <c r="I18" s="33"/>
      <c r="J18" s="33"/>
      <c r="K18" s="33"/>
      <c r="Z18" s="53">
        <f t="shared" si="0"/>
        <v>0</v>
      </c>
    </row>
    <row r="19" spans="1:26" s="14" customFormat="1" ht="12.75" customHeight="1" x14ac:dyDescent="0.25">
      <c r="A19" s="44"/>
      <c r="B19" s="45" t="s">
        <v>33</v>
      </c>
      <c r="C19" s="46">
        <f>SUM(C4:C18)</f>
        <v>152606</v>
      </c>
      <c r="D19" s="46">
        <f t="shared" ref="D19:K19" si="1">SUM(D4:D18)</f>
        <v>184508</v>
      </c>
      <c r="E19" s="46">
        <f t="shared" si="1"/>
        <v>207226</v>
      </c>
      <c r="F19" s="47">
        <f t="shared" si="1"/>
        <v>218881</v>
      </c>
      <c r="G19" s="46">
        <f t="shared" si="1"/>
        <v>231802</v>
      </c>
      <c r="H19" s="48">
        <f t="shared" si="1"/>
        <v>246522</v>
      </c>
      <c r="I19" s="46">
        <f t="shared" si="1"/>
        <v>256040</v>
      </c>
      <c r="J19" s="46">
        <f t="shared" si="1"/>
        <v>272097</v>
      </c>
      <c r="K19" s="46">
        <f t="shared" si="1"/>
        <v>286722</v>
      </c>
      <c r="Z19" s="53">
        <f t="shared" si="0"/>
        <v>1</v>
      </c>
    </row>
    <row r="20" spans="1:26" s="14" customFormat="1" hidden="1" x14ac:dyDescent="0.25">
      <c r="A20" s="57"/>
      <c r="Z20" s="53">
        <f t="shared" si="0"/>
        <v>0</v>
      </c>
    </row>
    <row r="21" spans="1:26" s="14" customFormat="1" x14ac:dyDescent="0.25">
      <c r="Z21" s="53"/>
    </row>
    <row r="22" spans="1:26" s="14" customFormat="1" x14ac:dyDescent="0.25">
      <c r="Z22" s="53"/>
    </row>
    <row r="23" spans="1:26" s="14" customFormat="1" x14ac:dyDescent="0.25">
      <c r="Z23" s="53"/>
    </row>
    <row r="24" spans="1:26" s="14" customFormat="1" x14ac:dyDescent="0.25">
      <c r="Z24" s="53"/>
    </row>
    <row r="25" spans="1:26" s="14" customFormat="1" x14ac:dyDescent="0.25">
      <c r="Z25" s="53"/>
    </row>
    <row r="26" spans="1:26" s="14" customFormat="1" x14ac:dyDescent="0.25">
      <c r="Z26" s="53"/>
    </row>
    <row r="27" spans="1:26" s="14" customFormat="1" x14ac:dyDescent="0.25">
      <c r="Z27" s="53"/>
    </row>
    <row r="28" spans="1:26" s="14" customFormat="1" x14ac:dyDescent="0.25">
      <c r="Z28" s="53"/>
    </row>
    <row r="29" spans="1:26" s="14" customFormat="1" x14ac:dyDescent="0.25">
      <c r="Z29" s="53"/>
    </row>
    <row r="30" spans="1:26" s="14" customFormat="1" x14ac:dyDescent="0.25">
      <c r="Z30" s="53"/>
    </row>
    <row r="31" spans="1:26" s="14" customFormat="1" x14ac:dyDescent="0.25">
      <c r="Z31" s="53"/>
    </row>
    <row r="32" spans="1:26" s="14" customFormat="1" x14ac:dyDescent="0.25">
      <c r="Z32" s="53"/>
    </row>
    <row r="33" spans="26:26" s="14" customFormat="1" x14ac:dyDescent="0.25">
      <c r="Z33" s="53"/>
    </row>
    <row r="34" spans="26:26" s="14" customFormat="1" x14ac:dyDescent="0.25">
      <c r="Z34" s="53"/>
    </row>
    <row r="35" spans="26:26" s="14" customFormat="1" x14ac:dyDescent="0.25">
      <c r="Z35" s="53"/>
    </row>
    <row r="36" spans="26:26" s="14" customFormat="1" x14ac:dyDescent="0.25">
      <c r="Z36" s="53"/>
    </row>
    <row r="37" spans="26:26" s="14" customFormat="1" x14ac:dyDescent="0.25">
      <c r="Z37" s="53"/>
    </row>
    <row r="38" spans="26:26" s="14" customFormat="1" x14ac:dyDescent="0.25">
      <c r="Z38" s="53"/>
    </row>
    <row r="39" spans="26:26" s="14" customFormat="1" x14ac:dyDescent="0.25">
      <c r="Z39" s="53"/>
    </row>
    <row r="40" spans="26:26" s="14" customFormat="1" x14ac:dyDescent="0.25">
      <c r="Z40" s="53"/>
    </row>
    <row r="41" spans="26:26" s="14" customFormat="1" x14ac:dyDescent="0.25">
      <c r="Z41" s="53"/>
    </row>
    <row r="42" spans="26:26" s="14" customFormat="1" x14ac:dyDescent="0.25">
      <c r="Z42" s="53"/>
    </row>
    <row r="43" spans="26:26" s="14" customFormat="1" x14ac:dyDescent="0.25">
      <c r="Z43" s="53"/>
    </row>
    <row r="44" spans="26:26" s="14" customFormat="1" x14ac:dyDescent="0.25">
      <c r="Z44" s="53"/>
    </row>
    <row r="45" spans="26:26" s="14" customFormat="1" x14ac:dyDescent="0.25">
      <c r="Z45" s="53"/>
    </row>
    <row r="46" spans="26:26" s="14" customFormat="1" x14ac:dyDescent="0.25">
      <c r="Z46" s="53"/>
    </row>
    <row r="47" spans="26:26" s="14" customFormat="1" x14ac:dyDescent="0.25">
      <c r="Z47" s="53"/>
    </row>
    <row r="48" spans="26:26" s="14" customFormat="1" x14ac:dyDescent="0.25">
      <c r="Z48" s="53"/>
    </row>
    <row r="49" spans="26:26" s="14" customFormat="1" x14ac:dyDescent="0.25">
      <c r="Z49" s="53"/>
    </row>
    <row r="50" spans="26:26" s="14" customFormat="1" x14ac:dyDescent="0.25">
      <c r="Z50" s="53"/>
    </row>
    <row r="51" spans="26:26" s="14" customFormat="1" x14ac:dyDescent="0.25">
      <c r="Z51" s="53"/>
    </row>
    <row r="52" spans="26:26" s="14" customFormat="1" x14ac:dyDescent="0.25">
      <c r="Z52" s="53"/>
    </row>
    <row r="53" spans="26:26" s="14" customFormat="1" x14ac:dyDescent="0.25">
      <c r="Z53" s="53"/>
    </row>
    <row r="54" spans="26:26" s="14" customFormat="1" x14ac:dyDescent="0.25">
      <c r="Z54" s="53"/>
    </row>
    <row r="55" spans="26:26" s="14" customFormat="1" x14ac:dyDescent="0.25">
      <c r="Z55" s="53"/>
    </row>
    <row r="56" spans="26:26" s="14" customFormat="1" x14ac:dyDescent="0.25">
      <c r="Z56" s="53"/>
    </row>
    <row r="57" spans="26:26" s="14" customFormat="1" x14ac:dyDescent="0.25">
      <c r="Z57" s="53"/>
    </row>
    <row r="58" spans="26:26" s="14" customFormat="1" x14ac:dyDescent="0.25">
      <c r="Z58" s="53"/>
    </row>
    <row r="59" spans="26:26" s="14" customFormat="1" x14ac:dyDescent="0.25">
      <c r="Z59" s="53"/>
    </row>
    <row r="60" spans="26:26" s="14" customFormat="1" x14ac:dyDescent="0.25">
      <c r="Z60" s="53"/>
    </row>
    <row r="61" spans="26:26" s="14" customFormat="1" x14ac:dyDescent="0.25">
      <c r="Z61" s="53"/>
    </row>
    <row r="62" spans="26:26" s="14" customFormat="1" x14ac:dyDescent="0.25">
      <c r="Z62" s="53"/>
    </row>
    <row r="63" spans="26:26" s="14" customFormat="1" x14ac:dyDescent="0.25">
      <c r="Z63" s="53"/>
    </row>
    <row r="64" spans="26:26" s="14" customFormat="1" x14ac:dyDescent="0.25">
      <c r="Z64" s="53"/>
    </row>
    <row r="65" spans="26:26" s="14" customFormat="1" x14ac:dyDescent="0.25">
      <c r="Z65" s="53"/>
    </row>
    <row r="66" spans="26:26" s="14" customFormat="1" x14ac:dyDescent="0.25">
      <c r="Z66" s="53"/>
    </row>
    <row r="67" spans="26:26" s="14" customFormat="1" x14ac:dyDescent="0.25">
      <c r="Z67" s="53"/>
    </row>
    <row r="68" spans="26:26" s="14" customFormat="1" x14ac:dyDescent="0.25">
      <c r="Z68" s="53"/>
    </row>
    <row r="69" spans="26:26" s="14" customFormat="1" x14ac:dyDescent="0.25">
      <c r="Z69" s="53"/>
    </row>
    <row r="70" spans="26:26" s="14" customFormat="1" x14ac:dyDescent="0.25">
      <c r="Z70" s="53"/>
    </row>
    <row r="71" spans="26:26" s="14" customFormat="1" x14ac:dyDescent="0.25">
      <c r="Z71" s="53"/>
    </row>
    <row r="72" spans="26:26" s="14" customFormat="1" x14ac:dyDescent="0.25">
      <c r="Z72" s="53"/>
    </row>
    <row r="73" spans="26:26" s="14" customFormat="1" x14ac:dyDescent="0.25">
      <c r="Z73" s="53"/>
    </row>
    <row r="74" spans="26:26" s="14" customFormat="1" x14ac:dyDescent="0.25">
      <c r="Z74" s="53"/>
    </row>
    <row r="75" spans="26:26" s="14" customFormat="1" x14ac:dyDescent="0.25">
      <c r="Z75" s="53"/>
    </row>
    <row r="76" spans="26:26" s="14" customFormat="1" x14ac:dyDescent="0.25">
      <c r="Z76" s="53"/>
    </row>
    <row r="77" spans="26:26" s="14" customFormat="1" x14ac:dyDescent="0.25">
      <c r="Z77" s="53"/>
    </row>
    <row r="78" spans="26:26" s="14" customFormat="1" x14ac:dyDescent="0.25">
      <c r="Z78" s="53"/>
    </row>
    <row r="79" spans="26:26" s="14" customFormat="1" x14ac:dyDescent="0.25">
      <c r="Z79" s="53"/>
    </row>
    <row r="80" spans="26:26" s="14" customFormat="1" x14ac:dyDescent="0.25">
      <c r="Z80" s="53"/>
    </row>
    <row r="81" spans="26:26" s="14" customFormat="1" x14ac:dyDescent="0.25">
      <c r="Z81" s="53"/>
    </row>
    <row r="82" spans="26:26" s="14" customFormat="1" x14ac:dyDescent="0.25">
      <c r="Z82" s="53"/>
    </row>
    <row r="83" spans="26:26" s="14" customFormat="1" x14ac:dyDescent="0.25">
      <c r="Z83" s="53"/>
    </row>
    <row r="84" spans="26:26" s="14" customFormat="1" x14ac:dyDescent="0.25">
      <c r="Z84" s="53"/>
    </row>
    <row r="85" spans="26:26" s="14" customFormat="1" x14ac:dyDescent="0.25">
      <c r="Z85" s="53"/>
    </row>
    <row r="86" spans="26:26" s="14" customFormat="1" x14ac:dyDescent="0.25">
      <c r="Z86" s="53"/>
    </row>
    <row r="87" spans="26:26" s="14" customFormat="1" x14ac:dyDescent="0.25">
      <c r="Z87" s="53"/>
    </row>
    <row r="88" spans="26:26" s="14" customFormat="1" x14ac:dyDescent="0.25">
      <c r="Z88" s="53"/>
    </row>
    <row r="89" spans="26:26" s="14" customFormat="1" x14ac:dyDescent="0.25">
      <c r="Z89" s="53"/>
    </row>
    <row r="90" spans="26:26" s="14" customFormat="1" x14ac:dyDescent="0.25">
      <c r="Z90" s="53"/>
    </row>
    <row r="91" spans="26:26" s="14" customFormat="1" x14ac:dyDescent="0.25">
      <c r="Z91" s="53"/>
    </row>
    <row r="92" spans="26:26" s="14" customFormat="1" x14ac:dyDescent="0.25">
      <c r="Z92" s="53"/>
    </row>
    <row r="93" spans="26:26" s="14" customFormat="1" x14ac:dyDescent="0.25">
      <c r="Z93" s="53"/>
    </row>
    <row r="94" spans="26:26" s="14" customFormat="1" x14ac:dyDescent="0.25">
      <c r="Z94" s="53"/>
    </row>
    <row r="95" spans="26:26" s="14" customFormat="1" x14ac:dyDescent="0.25">
      <c r="Z95" s="53"/>
    </row>
    <row r="96" spans="26:26" s="14" customFormat="1" x14ac:dyDescent="0.25">
      <c r="Z96" s="53"/>
    </row>
    <row r="97" spans="26:26" s="14" customFormat="1" x14ac:dyDescent="0.25">
      <c r="Z97" s="53"/>
    </row>
    <row r="98" spans="26:26" s="14" customFormat="1" x14ac:dyDescent="0.25">
      <c r="Z98" s="53"/>
    </row>
    <row r="99" spans="26:26" s="14" customFormat="1" x14ac:dyDescent="0.25">
      <c r="Z99" s="53"/>
    </row>
    <row r="100" spans="26:26" s="14" customFormat="1" x14ac:dyDescent="0.25">
      <c r="Z100" s="53"/>
    </row>
    <row r="101" spans="26:26" s="14" customFormat="1" x14ac:dyDescent="0.25">
      <c r="Z101" s="53"/>
    </row>
    <row r="102" spans="26:26" s="14" customFormat="1" x14ac:dyDescent="0.25">
      <c r="Z102" s="53"/>
    </row>
    <row r="103" spans="26:26" s="14" customFormat="1" x14ac:dyDescent="0.25">
      <c r="Z103" s="53"/>
    </row>
    <row r="104" spans="26:26" s="14" customFormat="1" x14ac:dyDescent="0.25">
      <c r="Z104" s="53"/>
    </row>
    <row r="105" spans="26:26" s="14" customFormat="1" x14ac:dyDescent="0.25">
      <c r="Z105" s="53"/>
    </row>
    <row r="106" spans="26:26" s="14" customFormat="1" x14ac:dyDescent="0.25">
      <c r="Z106" s="53"/>
    </row>
    <row r="107" spans="26:26" s="14" customFormat="1" x14ac:dyDescent="0.25">
      <c r="Z107" s="53"/>
    </row>
    <row r="108" spans="26:26" s="14" customFormat="1" x14ac:dyDescent="0.25">
      <c r="Z108" s="53"/>
    </row>
    <row r="109" spans="26:26" s="14" customFormat="1" x14ac:dyDescent="0.25">
      <c r="Z109" s="53"/>
    </row>
    <row r="110" spans="26:26" s="14" customFormat="1" x14ac:dyDescent="0.25">
      <c r="Z110" s="53"/>
    </row>
    <row r="111" spans="26:26" s="14" customFormat="1" x14ac:dyDescent="0.25">
      <c r="Z111" s="53"/>
    </row>
    <row r="112" spans="26:26" s="14" customFormat="1" x14ac:dyDescent="0.25">
      <c r="Z112" s="53"/>
    </row>
    <row r="113" spans="26:26" s="14" customFormat="1" x14ac:dyDescent="0.25">
      <c r="Z113" s="53"/>
    </row>
    <row r="114" spans="26:26" s="14" customFormat="1" x14ac:dyDescent="0.25">
      <c r="Z114" s="53"/>
    </row>
    <row r="115" spans="26:26" s="14" customFormat="1" x14ac:dyDescent="0.25">
      <c r="Z115" s="53"/>
    </row>
    <row r="116" spans="26:26" s="14" customFormat="1" x14ac:dyDescent="0.25">
      <c r="Z116" s="53"/>
    </row>
    <row r="117" spans="26:26" s="14" customFormat="1" x14ac:dyDescent="0.25">
      <c r="Z117" s="53"/>
    </row>
    <row r="118" spans="26:26" s="14" customFormat="1" x14ac:dyDescent="0.25">
      <c r="Z118" s="53"/>
    </row>
    <row r="119" spans="26:26" s="14" customFormat="1" x14ac:dyDescent="0.25">
      <c r="Z119" s="53"/>
    </row>
    <row r="120" spans="26:26" s="14" customFormat="1" x14ac:dyDescent="0.25">
      <c r="Z120" s="53"/>
    </row>
    <row r="121" spans="26:26" s="14" customFormat="1" x14ac:dyDescent="0.25">
      <c r="Z121" s="53"/>
    </row>
    <row r="122" spans="26:26" s="14" customFormat="1" x14ac:dyDescent="0.25">
      <c r="Z122" s="53"/>
    </row>
    <row r="123" spans="26:26" s="14" customFormat="1" x14ac:dyDescent="0.25">
      <c r="Z123" s="53"/>
    </row>
    <row r="124" spans="26:26" s="14" customFormat="1" x14ac:dyDescent="0.25">
      <c r="Z124" s="53"/>
    </row>
    <row r="125" spans="26:26" s="14" customFormat="1" x14ac:dyDescent="0.25">
      <c r="Z125" s="53"/>
    </row>
    <row r="126" spans="26:26" s="14" customFormat="1" x14ac:dyDescent="0.25">
      <c r="Z126" s="53"/>
    </row>
    <row r="127" spans="26:26" s="14" customFormat="1" x14ac:dyDescent="0.25">
      <c r="Z127" s="53"/>
    </row>
    <row r="128" spans="26:26" s="14" customFormat="1" x14ac:dyDescent="0.25">
      <c r="Z128" s="53"/>
    </row>
    <row r="129" spans="26:26" s="14" customFormat="1" x14ac:dyDescent="0.25">
      <c r="Z129" s="53"/>
    </row>
    <row r="130" spans="26:26" s="14" customFormat="1" x14ac:dyDescent="0.25">
      <c r="Z130" s="53"/>
    </row>
    <row r="131" spans="26:26" s="14" customFormat="1" x14ac:dyDescent="0.25">
      <c r="Z131" s="53"/>
    </row>
    <row r="132" spans="26:26" s="14" customFormat="1" x14ac:dyDescent="0.25">
      <c r="Z132" s="53"/>
    </row>
    <row r="133" spans="26:26" s="14" customFormat="1" x14ac:dyDescent="0.25">
      <c r="Z133" s="53"/>
    </row>
    <row r="134" spans="26:26" s="14" customFormat="1" x14ac:dyDescent="0.25">
      <c r="Z134" s="53"/>
    </row>
    <row r="135" spans="26:26" s="14" customFormat="1" x14ac:dyDescent="0.25">
      <c r="Z135" s="53"/>
    </row>
    <row r="136" spans="26:26" s="14" customFormat="1" x14ac:dyDescent="0.25">
      <c r="Z136" s="53"/>
    </row>
    <row r="137" spans="26:26" s="14" customFormat="1" x14ac:dyDescent="0.25">
      <c r="Z137" s="53"/>
    </row>
    <row r="138" spans="26:26" s="14" customFormat="1" x14ac:dyDescent="0.25">
      <c r="Z138" s="53"/>
    </row>
    <row r="139" spans="26:26" s="14" customFormat="1" x14ac:dyDescent="0.25">
      <c r="Z139" s="53"/>
    </row>
    <row r="140" spans="26:26" s="14" customFormat="1" x14ac:dyDescent="0.25">
      <c r="Z140" s="53"/>
    </row>
    <row r="141" spans="26:26" s="14" customFormat="1" x14ac:dyDescent="0.25">
      <c r="Z141" s="53"/>
    </row>
    <row r="142" spans="26:26" s="14" customFormat="1" x14ac:dyDescent="0.25">
      <c r="Z142" s="53"/>
    </row>
    <row r="143" spans="26:26" s="14" customFormat="1" x14ac:dyDescent="0.25">
      <c r="Z143" s="53"/>
    </row>
    <row r="144" spans="26:26" s="14" customFormat="1" x14ac:dyDescent="0.25">
      <c r="Z144" s="53"/>
    </row>
    <row r="145" spans="26:26" s="14" customFormat="1" x14ac:dyDescent="0.25">
      <c r="Z145" s="53"/>
    </row>
    <row r="146" spans="26:26" s="14" customFormat="1" x14ac:dyDescent="0.25">
      <c r="Z146" s="53"/>
    </row>
    <row r="147" spans="26:26" s="14" customFormat="1" x14ac:dyDescent="0.25">
      <c r="Z147" s="53"/>
    </row>
    <row r="148" spans="26:26" s="14" customFormat="1" x14ac:dyDescent="0.25">
      <c r="Z148" s="53"/>
    </row>
    <row r="149" spans="26:26" s="14" customFormat="1" x14ac:dyDescent="0.25">
      <c r="Z149" s="53"/>
    </row>
    <row r="150" spans="26:26" s="14" customFormat="1" x14ac:dyDescent="0.25">
      <c r="Z150" s="53"/>
    </row>
    <row r="151" spans="26:26" s="14" customFormat="1" x14ac:dyDescent="0.25">
      <c r="Z151" s="53"/>
    </row>
    <row r="152" spans="26:26" s="14" customFormat="1" x14ac:dyDescent="0.25">
      <c r="Z152" s="53"/>
    </row>
    <row r="153" spans="26:26" s="14" customFormat="1" x14ac:dyDescent="0.25">
      <c r="Z153" s="53"/>
    </row>
    <row r="154" spans="26:26" s="14" customFormat="1" x14ac:dyDescent="0.25">
      <c r="Z154" s="53"/>
    </row>
    <row r="155" spans="26:26" s="14" customFormat="1" x14ac:dyDescent="0.25">
      <c r="Z155" s="53"/>
    </row>
    <row r="156" spans="26:26" s="14" customFormat="1" x14ac:dyDescent="0.25">
      <c r="Z156" s="53"/>
    </row>
    <row r="157" spans="26:26" s="14" customFormat="1" x14ac:dyDescent="0.25">
      <c r="Z157" s="53"/>
    </row>
    <row r="158" spans="26:26" s="14" customFormat="1" x14ac:dyDescent="0.25">
      <c r="Z158" s="53"/>
    </row>
    <row r="159" spans="26:26" s="14" customFormat="1" x14ac:dyDescent="0.25">
      <c r="Z159" s="53"/>
    </row>
    <row r="160" spans="26:26" s="14" customFormat="1" x14ac:dyDescent="0.25">
      <c r="Z160" s="53"/>
    </row>
    <row r="161" spans="26:26" s="14" customFormat="1" x14ac:dyDescent="0.25">
      <c r="Z161" s="53"/>
    </row>
    <row r="162" spans="26:26" s="14" customFormat="1" x14ac:dyDescent="0.25">
      <c r="Z162" s="53"/>
    </row>
    <row r="163" spans="26:26" s="14" customFormat="1" x14ac:dyDescent="0.25">
      <c r="Z163" s="53"/>
    </row>
    <row r="164" spans="26:26" s="14" customFormat="1" x14ac:dyDescent="0.25">
      <c r="Z164" s="53"/>
    </row>
    <row r="165" spans="26:26" s="14" customFormat="1" x14ac:dyDescent="0.25">
      <c r="Z165" s="53"/>
    </row>
    <row r="166" spans="26:26" s="14" customFormat="1" x14ac:dyDescent="0.25">
      <c r="Z166" s="53"/>
    </row>
    <row r="167" spans="26:26" s="14" customFormat="1" x14ac:dyDescent="0.25">
      <c r="Z167" s="53"/>
    </row>
    <row r="168" spans="26:26" s="14" customFormat="1" x14ac:dyDescent="0.25">
      <c r="Z168" s="53"/>
    </row>
    <row r="169" spans="26:26" s="14" customFormat="1" x14ac:dyDescent="0.25">
      <c r="Z169" s="53"/>
    </row>
    <row r="170" spans="26:26" s="14" customFormat="1" x14ac:dyDescent="0.25">
      <c r="Z170" s="53"/>
    </row>
    <row r="171" spans="26:26" s="14" customFormat="1" x14ac:dyDescent="0.25">
      <c r="Z171" s="53"/>
    </row>
    <row r="172" spans="26:26" s="14" customFormat="1" x14ac:dyDescent="0.25">
      <c r="Z172" s="53"/>
    </row>
    <row r="173" spans="26:26" s="14" customFormat="1" x14ac:dyDescent="0.25">
      <c r="Z173" s="53"/>
    </row>
    <row r="174" spans="26:26" s="14" customFormat="1" x14ac:dyDescent="0.25">
      <c r="Z174" s="53"/>
    </row>
    <row r="175" spans="26:26" s="14" customFormat="1" x14ac:dyDescent="0.25">
      <c r="Z175" s="53"/>
    </row>
    <row r="176" spans="26:26" s="14" customFormat="1" x14ac:dyDescent="0.25">
      <c r="Z176" s="53"/>
    </row>
    <row r="177" spans="26:26" s="14" customFormat="1" x14ac:dyDescent="0.25">
      <c r="Z177" s="53"/>
    </row>
    <row r="178" spans="26:26" s="14" customFormat="1" x14ac:dyDescent="0.25">
      <c r="Z178" s="53"/>
    </row>
    <row r="179" spans="26:26" s="14" customFormat="1" x14ac:dyDescent="0.25">
      <c r="Z179" s="53"/>
    </row>
    <row r="180" spans="26:26" s="14" customFormat="1" x14ac:dyDescent="0.25">
      <c r="Z180" s="53"/>
    </row>
    <row r="181" spans="26:26" s="14" customFormat="1" x14ac:dyDescent="0.25">
      <c r="Z181" s="53"/>
    </row>
    <row r="182" spans="26:26" s="14" customFormat="1" x14ac:dyDescent="0.25">
      <c r="Z182" s="53"/>
    </row>
    <row r="183" spans="26:26" s="14" customFormat="1" x14ac:dyDescent="0.25">
      <c r="Z183" s="53"/>
    </row>
    <row r="184" spans="26:26" s="14" customFormat="1" x14ac:dyDescent="0.25">
      <c r="Z184" s="53"/>
    </row>
    <row r="185" spans="26:26" s="14" customFormat="1" x14ac:dyDescent="0.25">
      <c r="Z185" s="53"/>
    </row>
    <row r="186" spans="26:26" s="14" customFormat="1" x14ac:dyDescent="0.25">
      <c r="Z186" s="53"/>
    </row>
    <row r="187" spans="26:26" s="14" customFormat="1" x14ac:dyDescent="0.25">
      <c r="Z187" s="53"/>
    </row>
    <row r="188" spans="26:26" s="14" customFormat="1" x14ac:dyDescent="0.25">
      <c r="Z188" s="53"/>
    </row>
    <row r="189" spans="26:26" s="14" customFormat="1" x14ac:dyDescent="0.25">
      <c r="Z189" s="53"/>
    </row>
    <row r="190" spans="26:26" s="14" customFormat="1" x14ac:dyDescent="0.25">
      <c r="Z190" s="53"/>
    </row>
    <row r="191" spans="26:26" s="14" customFormat="1" x14ac:dyDescent="0.25">
      <c r="Z191" s="53"/>
    </row>
    <row r="192" spans="26:26" s="14" customFormat="1" x14ac:dyDescent="0.25">
      <c r="Z192" s="53"/>
    </row>
    <row r="193" spans="26:26" s="14" customFormat="1" x14ac:dyDescent="0.25">
      <c r="Z193" s="53"/>
    </row>
    <row r="194" spans="26:26" s="14" customFormat="1" x14ac:dyDescent="0.25">
      <c r="Z194" s="53"/>
    </row>
    <row r="195" spans="26:26" s="14" customFormat="1" x14ac:dyDescent="0.25">
      <c r="Z195" s="53"/>
    </row>
    <row r="196" spans="26:26" s="14" customFormat="1" x14ac:dyDescent="0.25">
      <c r="Z196" s="53"/>
    </row>
    <row r="197" spans="26:26" s="14" customFormat="1" x14ac:dyDescent="0.25">
      <c r="Z197" s="53"/>
    </row>
    <row r="198" spans="26:26" s="14" customFormat="1" x14ac:dyDescent="0.25">
      <c r="Z198" s="53"/>
    </row>
    <row r="199" spans="26:26" s="14" customFormat="1" x14ac:dyDescent="0.25">
      <c r="Z199" s="53"/>
    </row>
    <row r="200" spans="26:26" s="14" customFormat="1" x14ac:dyDescent="0.25">
      <c r="Z200" s="53"/>
    </row>
    <row r="201" spans="26:26" s="14" customFormat="1" x14ac:dyDescent="0.25">
      <c r="Z201" s="53"/>
    </row>
    <row r="202" spans="26:26" s="14" customFormat="1" x14ac:dyDescent="0.25">
      <c r="Z202" s="53"/>
    </row>
    <row r="203" spans="26:26" s="14" customFormat="1" x14ac:dyDescent="0.25">
      <c r="Z203" s="53"/>
    </row>
    <row r="204" spans="26:26" s="14" customFormat="1" x14ac:dyDescent="0.25">
      <c r="Z204" s="53"/>
    </row>
    <row r="205" spans="26:26" s="14" customFormat="1" x14ac:dyDescent="0.25">
      <c r="Z205" s="53"/>
    </row>
    <row r="206" spans="26:26" s="14" customFormat="1" x14ac:dyDescent="0.25">
      <c r="Z206" s="53"/>
    </row>
    <row r="207" spans="26:26" s="14" customFormat="1" x14ac:dyDescent="0.25">
      <c r="Z207" s="53"/>
    </row>
    <row r="208" spans="26:26" s="14" customFormat="1" x14ac:dyDescent="0.25">
      <c r="Z208" s="53"/>
    </row>
    <row r="209" spans="26:26" s="14" customFormat="1" x14ac:dyDescent="0.25">
      <c r="Z209" s="53"/>
    </row>
    <row r="210" spans="26:26" s="14" customFormat="1" x14ac:dyDescent="0.25">
      <c r="Z210" s="53"/>
    </row>
    <row r="211" spans="26:26" s="14" customFormat="1" x14ac:dyDescent="0.25">
      <c r="Z211" s="53"/>
    </row>
    <row r="212" spans="26:26" s="14" customFormat="1" x14ac:dyDescent="0.25">
      <c r="Z212" s="53"/>
    </row>
    <row r="213" spans="26:26" s="14" customFormat="1" x14ac:dyDescent="0.25">
      <c r="Z213" s="53"/>
    </row>
    <row r="214" spans="26:26" s="14" customFormat="1" x14ac:dyDescent="0.25">
      <c r="Z214" s="53"/>
    </row>
    <row r="215" spans="26:26" s="14" customFormat="1" x14ac:dyDescent="0.25">
      <c r="Z215" s="53"/>
    </row>
    <row r="216" spans="26:26" s="14" customFormat="1" x14ac:dyDescent="0.25">
      <c r="Z216" s="53"/>
    </row>
    <row r="217" spans="26:26" s="14" customFormat="1" x14ac:dyDescent="0.25">
      <c r="Z217" s="53"/>
    </row>
    <row r="218" spans="26:26" s="14" customFormat="1" x14ac:dyDescent="0.25">
      <c r="Z218" s="53"/>
    </row>
    <row r="219" spans="26:26" s="14" customFormat="1" x14ac:dyDescent="0.25">
      <c r="Z219" s="53"/>
    </row>
    <row r="220" spans="26:26" s="14" customFormat="1" x14ac:dyDescent="0.25">
      <c r="Z220" s="53"/>
    </row>
    <row r="221" spans="26:26" s="14" customFormat="1" x14ac:dyDescent="0.25">
      <c r="Z221" s="53"/>
    </row>
    <row r="222" spans="26:26" s="14" customFormat="1" x14ac:dyDescent="0.25">
      <c r="Z222" s="53"/>
    </row>
    <row r="223" spans="26:26" s="14" customFormat="1" x14ac:dyDescent="0.25">
      <c r="Z223" s="53"/>
    </row>
    <row r="224" spans="26:26" s="14" customFormat="1" x14ac:dyDescent="0.25">
      <c r="Z224" s="53"/>
    </row>
    <row r="225" spans="26:26" s="14" customFormat="1" x14ac:dyDescent="0.25">
      <c r="Z225" s="53"/>
    </row>
    <row r="226" spans="26:26" s="14" customFormat="1" x14ac:dyDescent="0.25">
      <c r="Z226" s="53"/>
    </row>
    <row r="227" spans="26:26" s="14" customFormat="1" x14ac:dyDescent="0.25">
      <c r="Z227" s="53"/>
    </row>
    <row r="228" spans="26:26" s="14" customFormat="1" x14ac:dyDescent="0.25">
      <c r="Z228" s="53"/>
    </row>
    <row r="229" spans="26:26" s="14" customFormat="1" x14ac:dyDescent="0.25">
      <c r="Z229" s="53"/>
    </row>
    <row r="230" spans="26:26" s="14" customFormat="1" x14ac:dyDescent="0.25">
      <c r="Z230" s="53"/>
    </row>
    <row r="231" spans="26:26" s="14" customFormat="1" x14ac:dyDescent="0.25">
      <c r="Z231" s="52"/>
    </row>
    <row r="232" spans="26:26" s="14" customFormat="1" x14ac:dyDescent="0.25">
      <c r="Z232" s="52"/>
    </row>
    <row r="233" spans="26:26" s="14" customFormat="1" x14ac:dyDescent="0.25">
      <c r="Z233" s="52"/>
    </row>
    <row r="234" spans="26:26" s="14" customFormat="1" x14ac:dyDescent="0.25">
      <c r="Z234" s="52"/>
    </row>
    <row r="235" spans="26:26" s="14" customFormat="1" x14ac:dyDescent="0.25">
      <c r="Z235" s="52"/>
    </row>
    <row r="236" spans="26:26" s="14" customFormat="1" x14ac:dyDescent="0.25">
      <c r="Z236" s="52"/>
    </row>
    <row r="237" spans="26:26" s="14" customFormat="1" x14ac:dyDescent="0.25">
      <c r="Z237" s="52"/>
    </row>
    <row r="238" spans="26:26" s="14" customFormat="1" x14ac:dyDescent="0.25">
      <c r="Z238" s="52"/>
    </row>
    <row r="239" spans="26:26" s="14" customFormat="1" x14ac:dyDescent="0.25">
      <c r="Z239" s="52"/>
    </row>
    <row r="240" spans="26:26" s="14" customFormat="1" x14ac:dyDescent="0.25">
      <c r="Z240" s="52"/>
    </row>
    <row r="241" spans="26:26" s="14" customFormat="1" x14ac:dyDescent="0.25">
      <c r="Z241" s="52"/>
    </row>
    <row r="242" spans="26:26" s="14" customFormat="1" x14ac:dyDescent="0.25">
      <c r="Z242" s="52"/>
    </row>
    <row r="243" spans="26:26" s="14" customFormat="1" x14ac:dyDescent="0.25">
      <c r="Z243" s="52"/>
    </row>
    <row r="244" spans="26:26" s="14" customFormat="1" x14ac:dyDescent="0.25">
      <c r="Z244" s="52"/>
    </row>
    <row r="245" spans="26:26" s="14" customFormat="1" x14ac:dyDescent="0.25">
      <c r="Z245" s="52"/>
    </row>
    <row r="246" spans="26:26" s="14" customFormat="1" x14ac:dyDescent="0.25">
      <c r="Z246" s="52"/>
    </row>
    <row r="247" spans="26:26" s="14" customFormat="1" x14ac:dyDescent="0.25">
      <c r="Z247" s="52"/>
    </row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A1:AA254"/>
  <sheetViews>
    <sheetView showGridLines="0" zoomScaleNormal="100" workbookViewId="0"/>
  </sheetViews>
  <sheetFormatPr defaultRowHeight="12.75" x14ac:dyDescent="0.25"/>
  <cols>
    <col min="1" max="1" width="0.85546875" style="49" customWidth="1"/>
    <col min="2" max="2" width="20.7109375" style="49" customWidth="1"/>
    <col min="3" max="11" width="10.7109375" style="49" customWidth="1"/>
    <col min="12" max="16384" width="9.140625" style="49"/>
  </cols>
  <sheetData>
    <row r="1" spans="1:27" s="4" customFormat="1" ht="15.75" customHeight="1" x14ac:dyDescent="0.2">
      <c r="A1" s="1" t="s">
        <v>186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7" s="14" customFormat="1" ht="25.5" x14ac:dyDescent="0.25">
      <c r="A2" s="5"/>
      <c r="B2" s="6"/>
      <c r="C2" s="7" t="s">
        <v>0</v>
      </c>
      <c r="D2" s="8"/>
      <c r="E2" s="8"/>
      <c r="F2" s="9" t="s">
        <v>1</v>
      </c>
      <c r="G2" s="10" t="s">
        <v>2</v>
      </c>
      <c r="H2" s="11" t="s">
        <v>3</v>
      </c>
      <c r="I2" s="12" t="s">
        <v>4</v>
      </c>
      <c r="J2" s="13"/>
      <c r="K2" s="13"/>
    </row>
    <row r="3" spans="1:27" s="14" customFormat="1" x14ac:dyDescent="0.25">
      <c r="A3" s="15"/>
      <c r="B3" s="16" t="s">
        <v>5</v>
      </c>
      <c r="C3" s="17" t="s">
        <v>124</v>
      </c>
      <c r="D3" s="17" t="s">
        <v>125</v>
      </c>
      <c r="E3" s="17" t="s">
        <v>126</v>
      </c>
      <c r="F3" s="173" t="s">
        <v>127</v>
      </c>
      <c r="G3" s="174"/>
      <c r="H3" s="175"/>
      <c r="I3" s="17" t="s">
        <v>128</v>
      </c>
      <c r="J3" s="17" t="s">
        <v>129</v>
      </c>
      <c r="K3" s="17" t="s">
        <v>130</v>
      </c>
    </row>
    <row r="4" spans="1:27" s="23" customFormat="1" ht="12.75" customHeight="1" x14ac:dyDescent="0.25">
      <c r="A4" s="18"/>
      <c r="B4" s="19" t="s">
        <v>6</v>
      </c>
      <c r="C4" s="20">
        <f>SUM(C5:C7)</f>
        <v>142591</v>
      </c>
      <c r="D4" s="20">
        <f t="shared" ref="D4:K4" si="0">SUM(D5:D7)</f>
        <v>181296</v>
      </c>
      <c r="E4" s="20">
        <f t="shared" si="0"/>
        <v>180407</v>
      </c>
      <c r="F4" s="21">
        <f t="shared" si="0"/>
        <v>206363</v>
      </c>
      <c r="G4" s="20">
        <f t="shared" si="0"/>
        <v>183363</v>
      </c>
      <c r="H4" s="22">
        <f t="shared" si="0"/>
        <v>196847</v>
      </c>
      <c r="I4" s="20">
        <f t="shared" si="0"/>
        <v>224628</v>
      </c>
      <c r="J4" s="20">
        <f t="shared" si="0"/>
        <v>240123</v>
      </c>
      <c r="K4" s="20">
        <f t="shared" si="0"/>
        <v>255408</v>
      </c>
      <c r="AA4" s="24" t="s">
        <v>7</v>
      </c>
    </row>
    <row r="5" spans="1:27" s="14" customFormat="1" ht="12.75" customHeight="1" x14ac:dyDescent="0.25">
      <c r="A5" s="25"/>
      <c r="B5" s="26" t="s">
        <v>8</v>
      </c>
      <c r="C5" s="27">
        <v>80097</v>
      </c>
      <c r="D5" s="28">
        <v>97797</v>
      </c>
      <c r="E5" s="28">
        <v>112681</v>
      </c>
      <c r="F5" s="27">
        <v>123324</v>
      </c>
      <c r="G5" s="28">
        <v>123324</v>
      </c>
      <c r="H5" s="29">
        <v>134065</v>
      </c>
      <c r="I5" s="28">
        <v>153846</v>
      </c>
      <c r="J5" s="28">
        <v>162757</v>
      </c>
      <c r="K5" s="29">
        <v>171587</v>
      </c>
      <c r="AA5" s="30">
        <v>5</v>
      </c>
    </row>
    <row r="6" spans="1:27" s="14" customFormat="1" ht="12.75" customHeight="1" x14ac:dyDescent="0.25">
      <c r="A6" s="31"/>
      <c r="B6" s="26" t="s">
        <v>9</v>
      </c>
      <c r="C6" s="32">
        <v>62494</v>
      </c>
      <c r="D6" s="33">
        <v>83499</v>
      </c>
      <c r="E6" s="33">
        <v>67513</v>
      </c>
      <c r="F6" s="32">
        <v>83039</v>
      </c>
      <c r="G6" s="33">
        <v>60039</v>
      </c>
      <c r="H6" s="34">
        <v>62612</v>
      </c>
      <c r="I6" s="33">
        <v>70782</v>
      </c>
      <c r="J6" s="33">
        <v>77366</v>
      </c>
      <c r="K6" s="34">
        <v>83821</v>
      </c>
      <c r="AA6" s="24" t="s">
        <v>10</v>
      </c>
    </row>
    <row r="7" spans="1:27" s="14" customFormat="1" ht="12.75" customHeight="1" x14ac:dyDescent="0.25">
      <c r="A7" s="25"/>
      <c r="B7" s="26" t="s">
        <v>11</v>
      </c>
      <c r="C7" s="35">
        <v>0</v>
      </c>
      <c r="D7" s="36">
        <v>0</v>
      </c>
      <c r="E7" s="36">
        <v>213</v>
      </c>
      <c r="F7" s="35">
        <v>0</v>
      </c>
      <c r="G7" s="36">
        <v>0</v>
      </c>
      <c r="H7" s="37">
        <v>170</v>
      </c>
      <c r="I7" s="36">
        <v>0</v>
      </c>
      <c r="J7" s="36">
        <v>0</v>
      </c>
      <c r="K7" s="37">
        <v>0</v>
      </c>
      <c r="AA7" s="30">
        <v>2</v>
      </c>
    </row>
    <row r="8" spans="1:27" s="23" customFormat="1" ht="12.75" customHeight="1" x14ac:dyDescent="0.25">
      <c r="A8" s="38"/>
      <c r="B8" s="39" t="s">
        <v>12</v>
      </c>
      <c r="C8" s="20">
        <f>SUM(C9:C15)</f>
        <v>193</v>
      </c>
      <c r="D8" s="20">
        <f t="shared" ref="D8:K8" si="1">SUM(D9:D15)</f>
        <v>402</v>
      </c>
      <c r="E8" s="20">
        <f t="shared" si="1"/>
        <v>258</v>
      </c>
      <c r="F8" s="21">
        <f t="shared" si="1"/>
        <v>332</v>
      </c>
      <c r="G8" s="20">
        <f t="shared" si="1"/>
        <v>332</v>
      </c>
      <c r="H8" s="22">
        <f t="shared" si="1"/>
        <v>356</v>
      </c>
      <c r="I8" s="20">
        <f t="shared" si="1"/>
        <v>350</v>
      </c>
      <c r="J8" s="20">
        <f t="shared" si="1"/>
        <v>366</v>
      </c>
      <c r="K8" s="20">
        <f t="shared" si="1"/>
        <v>386</v>
      </c>
      <c r="AA8" s="24" t="s">
        <v>13</v>
      </c>
    </row>
    <row r="9" spans="1:27" s="14" customFormat="1" ht="12.75" customHeight="1" x14ac:dyDescent="0.25">
      <c r="A9" s="25"/>
      <c r="B9" s="26" t="s">
        <v>14</v>
      </c>
      <c r="C9" s="27">
        <v>187</v>
      </c>
      <c r="D9" s="28">
        <v>237</v>
      </c>
      <c r="E9" s="28">
        <v>202</v>
      </c>
      <c r="F9" s="27">
        <v>315</v>
      </c>
      <c r="G9" s="28">
        <v>315</v>
      </c>
      <c r="H9" s="29">
        <v>220</v>
      </c>
      <c r="I9" s="28">
        <v>320</v>
      </c>
      <c r="J9" s="28">
        <v>366</v>
      </c>
      <c r="K9" s="29">
        <v>386</v>
      </c>
      <c r="AA9" s="14" t="s">
        <v>30</v>
      </c>
    </row>
    <row r="10" spans="1:27" s="14" customFormat="1" ht="12.75" customHeight="1" x14ac:dyDescent="0.25">
      <c r="A10" s="25"/>
      <c r="B10" s="26" t="s">
        <v>15</v>
      </c>
      <c r="C10" s="32">
        <v>0</v>
      </c>
      <c r="D10" s="33">
        <v>0</v>
      </c>
      <c r="E10" s="33">
        <v>0</v>
      </c>
      <c r="F10" s="32">
        <v>0</v>
      </c>
      <c r="G10" s="33">
        <v>0</v>
      </c>
      <c r="H10" s="34">
        <v>0</v>
      </c>
      <c r="I10" s="33">
        <v>0</v>
      </c>
      <c r="J10" s="33">
        <v>0</v>
      </c>
      <c r="K10" s="34">
        <v>0</v>
      </c>
    </row>
    <row r="11" spans="1:27" s="14" customFormat="1" ht="12.75" customHeight="1" x14ac:dyDescent="0.25">
      <c r="A11" s="25"/>
      <c r="B11" s="26" t="s">
        <v>16</v>
      </c>
      <c r="C11" s="32">
        <v>0</v>
      </c>
      <c r="D11" s="33">
        <v>0</v>
      </c>
      <c r="E11" s="33">
        <v>0</v>
      </c>
      <c r="F11" s="32">
        <v>0</v>
      </c>
      <c r="G11" s="33">
        <v>0</v>
      </c>
      <c r="H11" s="34">
        <v>0</v>
      </c>
      <c r="I11" s="33">
        <v>0</v>
      </c>
      <c r="J11" s="33">
        <v>0</v>
      </c>
      <c r="K11" s="34">
        <v>0</v>
      </c>
    </row>
    <row r="12" spans="1:27" s="14" customFormat="1" ht="12.75" customHeight="1" x14ac:dyDescent="0.25">
      <c r="A12" s="31"/>
      <c r="B12" s="26" t="s">
        <v>17</v>
      </c>
      <c r="C12" s="32">
        <v>0</v>
      </c>
      <c r="D12" s="33">
        <v>0</v>
      </c>
      <c r="E12" s="33">
        <v>0</v>
      </c>
      <c r="F12" s="32">
        <v>0</v>
      </c>
      <c r="G12" s="33">
        <v>0</v>
      </c>
      <c r="H12" s="34">
        <v>0</v>
      </c>
      <c r="I12" s="33">
        <v>0</v>
      </c>
      <c r="J12" s="33">
        <v>0</v>
      </c>
      <c r="K12" s="34">
        <v>0</v>
      </c>
    </row>
    <row r="13" spans="1:27" s="14" customFormat="1" ht="12.75" customHeight="1" x14ac:dyDescent="0.25">
      <c r="A13" s="25"/>
      <c r="B13" s="26" t="s">
        <v>18</v>
      </c>
      <c r="C13" s="32">
        <v>0</v>
      </c>
      <c r="D13" s="33">
        <v>0</v>
      </c>
      <c r="E13" s="33">
        <v>0</v>
      </c>
      <c r="F13" s="32">
        <v>0</v>
      </c>
      <c r="G13" s="33">
        <v>0</v>
      </c>
      <c r="H13" s="34">
        <v>0</v>
      </c>
      <c r="I13" s="33">
        <v>0</v>
      </c>
      <c r="J13" s="33">
        <v>0</v>
      </c>
      <c r="K13" s="34">
        <v>0</v>
      </c>
    </row>
    <row r="14" spans="1:27" s="14" customFormat="1" ht="12.75" customHeight="1" x14ac:dyDescent="0.25">
      <c r="A14" s="25"/>
      <c r="B14" s="26" t="s">
        <v>19</v>
      </c>
      <c r="C14" s="32">
        <v>0</v>
      </c>
      <c r="D14" s="33">
        <v>0</v>
      </c>
      <c r="E14" s="33">
        <v>0</v>
      </c>
      <c r="F14" s="32">
        <v>0</v>
      </c>
      <c r="G14" s="33">
        <v>0</v>
      </c>
      <c r="H14" s="34">
        <v>0</v>
      </c>
      <c r="I14" s="33">
        <v>0</v>
      </c>
      <c r="J14" s="33">
        <v>0</v>
      </c>
      <c r="K14" s="34">
        <v>0</v>
      </c>
    </row>
    <row r="15" spans="1:27" s="14" customFormat="1" ht="12.75" customHeight="1" x14ac:dyDescent="0.25">
      <c r="A15" s="25"/>
      <c r="B15" s="26" t="s">
        <v>20</v>
      </c>
      <c r="C15" s="35">
        <v>6</v>
      </c>
      <c r="D15" s="36">
        <v>165</v>
      </c>
      <c r="E15" s="36">
        <v>56</v>
      </c>
      <c r="F15" s="35">
        <v>17</v>
      </c>
      <c r="G15" s="36">
        <v>17</v>
      </c>
      <c r="H15" s="37">
        <v>136</v>
      </c>
      <c r="I15" s="36">
        <v>30</v>
      </c>
      <c r="J15" s="36">
        <v>0</v>
      </c>
      <c r="K15" s="37">
        <v>0</v>
      </c>
    </row>
    <row r="16" spans="1:27" s="23" customFormat="1" ht="12.75" customHeight="1" x14ac:dyDescent="0.25">
      <c r="A16" s="38"/>
      <c r="B16" s="39" t="s">
        <v>21</v>
      </c>
      <c r="C16" s="20">
        <f>SUM(C17:C23)</f>
        <v>9822</v>
      </c>
      <c r="D16" s="20">
        <f t="shared" ref="D16:K16" si="2">SUM(D17:D23)</f>
        <v>2810</v>
      </c>
      <c r="E16" s="20">
        <f t="shared" si="2"/>
        <v>26561</v>
      </c>
      <c r="F16" s="21">
        <f t="shared" si="2"/>
        <v>12186</v>
      </c>
      <c r="G16" s="20">
        <f t="shared" si="2"/>
        <v>48107</v>
      </c>
      <c r="H16" s="22">
        <f t="shared" si="2"/>
        <v>49319</v>
      </c>
      <c r="I16" s="20">
        <f t="shared" si="2"/>
        <v>31062</v>
      </c>
      <c r="J16" s="20">
        <f t="shared" si="2"/>
        <v>31608</v>
      </c>
      <c r="K16" s="20">
        <f t="shared" si="2"/>
        <v>30928</v>
      </c>
    </row>
    <row r="17" spans="1:11" s="14" customFormat="1" ht="12.75" customHeight="1" x14ac:dyDescent="0.25">
      <c r="A17" s="25"/>
      <c r="B17" s="26" t="s">
        <v>22</v>
      </c>
      <c r="C17" s="27">
        <v>0</v>
      </c>
      <c r="D17" s="28">
        <v>392</v>
      </c>
      <c r="E17" s="28">
        <v>0</v>
      </c>
      <c r="F17" s="27">
        <v>0</v>
      </c>
      <c r="G17" s="28">
        <v>0</v>
      </c>
      <c r="H17" s="29">
        <v>5689</v>
      </c>
      <c r="I17" s="28">
        <v>0</v>
      </c>
      <c r="J17" s="28">
        <v>0</v>
      </c>
      <c r="K17" s="29">
        <v>0</v>
      </c>
    </row>
    <row r="18" spans="1:11" s="14" customFormat="1" ht="12.75" customHeight="1" x14ac:dyDescent="0.25">
      <c r="A18" s="25"/>
      <c r="B18" s="26" t="s">
        <v>23</v>
      </c>
      <c r="C18" s="32">
        <v>9822</v>
      </c>
      <c r="D18" s="33">
        <v>2418</v>
      </c>
      <c r="E18" s="33">
        <v>26561</v>
      </c>
      <c r="F18" s="32">
        <v>12186</v>
      </c>
      <c r="G18" s="33">
        <v>48107</v>
      </c>
      <c r="H18" s="34">
        <v>43630</v>
      </c>
      <c r="I18" s="33">
        <v>31062</v>
      </c>
      <c r="J18" s="33">
        <v>31608</v>
      </c>
      <c r="K18" s="34">
        <v>30928</v>
      </c>
    </row>
    <row r="19" spans="1:11" s="14" customFormat="1" ht="12.75" customHeight="1" x14ac:dyDescent="0.25">
      <c r="A19" s="25"/>
      <c r="B19" s="26" t="s">
        <v>24</v>
      </c>
      <c r="C19" s="32">
        <v>0</v>
      </c>
      <c r="D19" s="33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3">
        <v>0</v>
      </c>
      <c r="K19" s="34">
        <v>0</v>
      </c>
    </row>
    <row r="20" spans="1:11" s="14" customFormat="1" ht="12.75" customHeight="1" x14ac:dyDescent="0.25">
      <c r="A20" s="25"/>
      <c r="B20" s="26" t="s">
        <v>25</v>
      </c>
      <c r="C20" s="32">
        <v>0</v>
      </c>
      <c r="D20" s="33">
        <v>0</v>
      </c>
      <c r="E20" s="33">
        <v>0</v>
      </c>
      <c r="F20" s="32">
        <v>0</v>
      </c>
      <c r="G20" s="33">
        <v>0</v>
      </c>
      <c r="H20" s="34">
        <v>0</v>
      </c>
      <c r="I20" s="33">
        <v>0</v>
      </c>
      <c r="J20" s="33">
        <v>0</v>
      </c>
      <c r="K20" s="34">
        <v>0</v>
      </c>
    </row>
    <row r="21" spans="1:11" s="14" customFormat="1" ht="12.75" customHeight="1" x14ac:dyDescent="0.25">
      <c r="A21" s="25"/>
      <c r="B21" s="26" t="s">
        <v>26</v>
      </c>
      <c r="C21" s="32">
        <v>0</v>
      </c>
      <c r="D21" s="33">
        <v>0</v>
      </c>
      <c r="E21" s="33">
        <v>0</v>
      </c>
      <c r="F21" s="32">
        <v>0</v>
      </c>
      <c r="G21" s="33">
        <v>0</v>
      </c>
      <c r="H21" s="34">
        <v>0</v>
      </c>
      <c r="I21" s="33">
        <v>0</v>
      </c>
      <c r="J21" s="33">
        <v>0</v>
      </c>
      <c r="K21" s="34">
        <v>0</v>
      </c>
    </row>
    <row r="22" spans="1:11" s="14" customFormat="1" ht="12.75" customHeight="1" x14ac:dyDescent="0.25">
      <c r="A22" s="25"/>
      <c r="B22" s="26" t="s">
        <v>27</v>
      </c>
      <c r="C22" s="32">
        <v>0</v>
      </c>
      <c r="D22" s="33">
        <v>0</v>
      </c>
      <c r="E22" s="33">
        <v>0</v>
      </c>
      <c r="F22" s="32">
        <v>0</v>
      </c>
      <c r="G22" s="33">
        <v>0</v>
      </c>
      <c r="H22" s="34">
        <v>0</v>
      </c>
      <c r="I22" s="33">
        <v>0</v>
      </c>
      <c r="J22" s="33">
        <v>0</v>
      </c>
      <c r="K22" s="34">
        <v>0</v>
      </c>
    </row>
    <row r="23" spans="1:11" s="14" customFormat="1" ht="12.75" customHeight="1" x14ac:dyDescent="0.25">
      <c r="A23" s="31"/>
      <c r="B23" s="26" t="s">
        <v>28</v>
      </c>
      <c r="C23" s="35">
        <v>0</v>
      </c>
      <c r="D23" s="36">
        <v>0</v>
      </c>
      <c r="E23" s="36">
        <v>0</v>
      </c>
      <c r="F23" s="35">
        <v>0</v>
      </c>
      <c r="G23" s="36">
        <v>0</v>
      </c>
      <c r="H23" s="37">
        <v>0</v>
      </c>
      <c r="I23" s="36">
        <v>0</v>
      </c>
      <c r="J23" s="36">
        <v>0</v>
      </c>
      <c r="K23" s="37">
        <v>0</v>
      </c>
    </row>
    <row r="24" spans="1:11" s="14" customFormat="1" ht="12.75" customHeight="1" x14ac:dyDescent="0.25">
      <c r="A24" s="25"/>
      <c r="B24" s="39" t="s">
        <v>29</v>
      </c>
      <c r="C24" s="20">
        <v>0</v>
      </c>
      <c r="D24" s="20">
        <v>0</v>
      </c>
      <c r="E24" s="20">
        <v>0</v>
      </c>
      <c r="F24" s="21">
        <v>0</v>
      </c>
      <c r="G24" s="20">
        <v>0</v>
      </c>
      <c r="H24" s="22">
        <v>0</v>
      </c>
      <c r="I24" s="20">
        <v>0</v>
      </c>
      <c r="J24" s="20">
        <v>0</v>
      </c>
      <c r="K24" s="20">
        <v>0</v>
      </c>
    </row>
    <row r="25" spans="1:11" s="14" customFormat="1" ht="5.0999999999999996" customHeight="1" x14ac:dyDescent="0.25">
      <c r="A25" s="25"/>
      <c r="B25" s="40" t="s">
        <v>30</v>
      </c>
      <c r="C25" s="41"/>
      <c r="D25" s="41"/>
      <c r="E25" s="41"/>
      <c r="F25" s="42"/>
      <c r="G25" s="41"/>
      <c r="H25" s="43"/>
      <c r="I25" s="41"/>
      <c r="J25" s="41"/>
      <c r="K25" s="41"/>
    </row>
    <row r="26" spans="1:11" s="14" customFormat="1" ht="12.75" customHeight="1" x14ac:dyDescent="0.25">
      <c r="A26" s="44"/>
      <c r="B26" s="45" t="s">
        <v>31</v>
      </c>
      <c r="C26" s="46">
        <f>+C4+C8+C16+C24</f>
        <v>152606</v>
      </c>
      <c r="D26" s="46">
        <f t="shared" ref="D26:K26" si="3">+D4+D8+D16+D24</f>
        <v>184508</v>
      </c>
      <c r="E26" s="46">
        <f t="shared" si="3"/>
        <v>207226</v>
      </c>
      <c r="F26" s="47">
        <f t="shared" si="3"/>
        <v>218881</v>
      </c>
      <c r="G26" s="46">
        <f t="shared" si="3"/>
        <v>231802</v>
      </c>
      <c r="H26" s="48">
        <f t="shared" si="3"/>
        <v>246522</v>
      </c>
      <c r="I26" s="46">
        <f t="shared" si="3"/>
        <v>256040</v>
      </c>
      <c r="J26" s="46">
        <f t="shared" si="3"/>
        <v>272097</v>
      </c>
      <c r="K26" s="46">
        <f t="shared" si="3"/>
        <v>286722</v>
      </c>
    </row>
    <row r="27" spans="1:11" s="14" customFormat="1" x14ac:dyDescent="0.25"/>
    <row r="28" spans="1:11" s="14" customFormat="1" x14ac:dyDescent="0.25">
      <c r="B28" s="26"/>
    </row>
    <row r="29" spans="1:11" s="14" customFormat="1" x14ac:dyDescent="0.25"/>
    <row r="30" spans="1:11" s="14" customFormat="1" x14ac:dyDescent="0.25"/>
    <row r="31" spans="1:11" s="14" customFormat="1" x14ac:dyDescent="0.25"/>
    <row r="32" spans="1:11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</sheetData>
  <mergeCells count="1">
    <mergeCell ref="F3:H3"/>
  </mergeCells>
  <printOptions horizont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C.2</vt:lpstr>
      <vt:lpstr>C.3</vt:lpstr>
      <vt:lpstr>C.4</vt:lpstr>
      <vt:lpstr>C.3.1</vt:lpstr>
      <vt:lpstr>C.4.1</vt:lpstr>
      <vt:lpstr>C.3.2</vt:lpstr>
      <vt:lpstr>C.4.2</vt:lpstr>
      <vt:lpstr>C.3.3</vt:lpstr>
      <vt:lpstr>C.4.3</vt:lpstr>
      <vt:lpstr>C.3.4</vt:lpstr>
      <vt:lpstr>C.4.4</vt:lpstr>
      <vt:lpstr>C.3.5</vt:lpstr>
      <vt:lpstr>C.4.5</vt:lpstr>
      <vt:lpstr>C.3.6</vt:lpstr>
      <vt:lpstr>C.4.6</vt:lpstr>
      <vt:lpstr>C.3.7</vt:lpstr>
      <vt:lpstr>C.4.7</vt:lpstr>
      <vt:lpstr>C.3.8</vt:lpstr>
      <vt:lpstr>C.4.8</vt:lpstr>
      <vt:lpstr>B.1</vt:lpstr>
      <vt:lpstr>B.2</vt:lpstr>
      <vt:lpstr>B.2.1</vt:lpstr>
      <vt:lpstr>B.2.2</vt:lpstr>
      <vt:lpstr>B.2.3</vt:lpstr>
      <vt:lpstr>B.2.4</vt:lpstr>
      <vt:lpstr>B.2.5</vt:lpstr>
      <vt:lpstr>B.2.6</vt:lpstr>
      <vt:lpstr>B.2.7</vt:lpstr>
      <vt:lpstr>B.2.8</vt:lpstr>
      <vt:lpstr>B.1!Print_Area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Benjamin</dc:creator>
  <cp:lastModifiedBy>Andile Msane</cp:lastModifiedBy>
  <dcterms:created xsi:type="dcterms:W3CDTF">2014-05-29T12:32:16Z</dcterms:created>
  <dcterms:modified xsi:type="dcterms:W3CDTF">2014-05-30T12:14:10Z</dcterms:modified>
</cp:coreProperties>
</file>